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urro\OneDrive\Desktop\Web en procesos\plantillas excel\plantillas\"/>
    </mc:Choice>
  </mc:AlternateContent>
  <bookViews>
    <workbookView xWindow="0" yWindow="0" windowWidth="20490" windowHeight="8040"/>
  </bookViews>
  <sheets>
    <sheet name="Entradas y Salidas" sheetId="4" r:id="rId1"/>
    <sheet name="Base de Datos" sheetId="2" r:id="rId2"/>
  </sheets>
  <definedNames>
    <definedName name="Slicer_Categorías">#N/A</definedName>
    <definedName name="Slicer_Entrada_Salida">#N/A</definedName>
    <definedName name="Slicer_Etiquetas">#N/A</definedName>
    <definedName name="Slicer_Statu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F5" i="2" s="1" a="1"/>
  <c r="F5" i="2" s="1"/>
  <c r="E6" i="2"/>
  <c r="F6" i="2" s="1" a="1"/>
  <c r="F6" i="2" s="1"/>
  <c r="E7" i="2"/>
  <c r="F7" i="2" s="1" a="1"/>
  <c r="F7" i="2" s="1"/>
  <c r="E8" i="2"/>
  <c r="F8" i="2" s="1" a="1"/>
  <c r="F8" i="2" s="1"/>
  <c r="D18" i="4"/>
  <c r="C18" i="4"/>
  <c r="C17" i="4"/>
  <c r="D17" i="4"/>
  <c r="D16" i="4"/>
  <c r="C16" i="4"/>
  <c r="D8" i="4"/>
  <c r="D9" i="4"/>
  <c r="D10" i="4"/>
  <c r="D11" i="4"/>
  <c r="D12" i="4"/>
  <c r="D13" i="4"/>
  <c r="D14" i="4"/>
  <c r="D15" i="4"/>
  <c r="C15" i="4"/>
  <c r="C14" i="4"/>
  <c r="C13" i="4"/>
  <c r="C8" i="4"/>
  <c r="C9" i="4"/>
  <c r="C10" i="4"/>
  <c r="C11" i="4"/>
  <c r="C12" i="4"/>
  <c r="G5" i="2" l="1" a="1"/>
  <c r="G5" i="2" s="1"/>
  <c r="F18" i="4" s="1"/>
  <c r="G8" i="2" a="1"/>
  <c r="G8" i="2" s="1"/>
  <c r="F11" i="4" s="1"/>
  <c r="G6" i="2" a="1"/>
  <c r="G6" i="2" s="1"/>
  <c r="F9" i="4" s="1"/>
  <c r="G7" i="2" a="1"/>
  <c r="G7" i="2" s="1"/>
  <c r="F10" i="4" s="1"/>
  <c r="F15" i="4" l="1"/>
  <c r="F13" i="4"/>
  <c r="F8" i="4"/>
  <c r="F14" i="4"/>
  <c r="F16" i="4"/>
  <c r="F17" i="4"/>
  <c r="F12"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<sst xmlns="http://schemas.openxmlformats.org/spreadsheetml/2006/main" count="32" uniqueCount="30">
  <si>
    <t>Nombre</t>
  </si>
  <si>
    <t>Descripción</t>
  </si>
  <si>
    <t>Inventario</t>
  </si>
  <si>
    <t>Categorías</t>
  </si>
  <si>
    <t>Etiquetas</t>
  </si>
  <si>
    <t xml:space="preserve"> </t>
  </si>
  <si>
    <t>Imagen</t>
  </si>
  <si>
    <t>Precio</t>
  </si>
  <si>
    <t>Secador malla redondo 55 cm 8 niveles</t>
  </si>
  <si>
    <t>Maquina de liar pequeña (12 uds) lion rolling circus</t>
  </si>
  <si>
    <t>Kleaner 30 ml (1 u)</t>
  </si>
  <si>
    <t>Trimpro automatik xl</t>
  </si>
  <si>
    <t>Maquina de liar efectiva</t>
  </si>
  <si>
    <t>Kleaner perfecto para tu vida</t>
  </si>
  <si>
    <t>Concebidapara responder a las necesidades de los grandes productores, la Trimpro Automatik XL tiene una capacidad más grande y un ratio de productividad 5 veces superior a la Trimpro Automatik.</t>
  </si>
  <si>
    <t>Secadoras</t>
  </si>
  <si>
    <t>Práctica estructura para secar en espacios reducidos. Este secador plegable mide 1,75 de alto y 55 cm de diámetro. Incluye gancho para colgar del techo y desplegar sus 8 niveles redondos fabricados en material de secado ligero y resistente. Gran capacidad por lo que permite secar un elevado número de plantas.</t>
  </si>
  <si>
    <t>BASE DE DATOS</t>
  </si>
  <si>
    <t>Cantidad</t>
  </si>
  <si>
    <t>Fecha</t>
  </si>
  <si>
    <t>ENTRADAS Y SALIDAS</t>
  </si>
  <si>
    <t>Código</t>
  </si>
  <si>
    <t>Notas</t>
  </si>
  <si>
    <t>Existencia</t>
  </si>
  <si>
    <t>Status</t>
  </si>
  <si>
    <t>Maquinas de liar</t>
  </si>
  <si>
    <t>Enjuagues bucales</t>
  </si>
  <si>
    <t>Trimmers</t>
  </si>
  <si>
    <t>Entrada-Salida</t>
  </si>
  <si>
    <t>Secadoras con niveles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</si>
</sst>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4" x14ac:knownFonts="1">
    <font>
      <sz val="11"/>
      <color theme="1"/>
      <name val="Calibri"/>
      <family val="2"/>
      <scheme val="minor"/>
    </font>
    <font>
      <sz val="11"/>
      <color theme="1"/>
      <name val="Calibri"/>
      <family val="2"/>
      <scheme val="minor"/>
    </font>
    <font>
      <b/>
      <sz val="20"/>
      <color theme="0"/>
      <name val="Calibri"/>
      <family val="2"/>
      <scheme val="minor"/>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00CC00"/>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19">
    <xf numFmtId="0" fontId="0" fillId="0" borderId="0" xfId="0"/>
    <xf numFmtId="164" fontId="0" fillId="0" borderId="0" xfId="1" applyFont="1"/>
    <xf numFmtId="1" fontId="0" fillId="0" borderId="0" xfId="0" applyNumberFormat="1"/>
    <xf numFmtId="0" fontId="0" fillId="0" borderId="0" xfId="0" applyNumberFormat="1"/>
    <xf numFmtId="0" fontId="0" fillId="0" borderId="0" xfId="0" applyAlignment="1">
      <alignment horizontal="right"/>
    </xf>
    <xf numFmtId="1" fontId="0" fillId="0" borderId="0" xfId="1" applyNumberFormat="1" applyFont="1"/>
    <xf numFmtId="0" fontId="0" fillId="0" borderId="0" xfId="0" applyBorder="1"/>
    <xf numFmtId="0" fontId="0" fillId="0" borderId="0" xfId="0"/>
    <xf numFmtId="0" fontId="0" fillId="0" borderId="0" xfId="0" applyAlignment="1">
      <alignment horizontal="right"/>
    </xf>
    <xf numFmtId="0" fontId="0" fillId="0" borderId="0" xfId="0" applyAlignment="1">
      <alignment horizontal="center" vertical="center"/>
    </xf>
    <xf numFmtId="14" fontId="0" fillId="0" borderId="0" xfId="0" applyNumberFormat="1"/>
    <xf numFmtId="0" fontId="0" fillId="3" borderId="0" xfId="0" applyFill="1" applyAlignment="1">
      <alignment horizontal="center" vertical="center"/>
    </xf>
    <xf numFmtId="0" fontId="0" fillId="0" borderId="0" xfId="0" applyAlignment="1">
      <alignment vertical="center" wrapText="1"/>
    </xf>
    <xf numFmtId="164" fontId="0" fillId="0" borderId="0" xfId="1"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2" fillId="2" borderId="0" xfId="0" applyFont="1" applyFill="1" applyBorder="1" applyAlignment="1">
      <alignment vertical="center"/>
    </xf>
    <xf numFmtId="0" fontId="0" fillId="2" borderId="0" xfId="0" applyFill="1" applyBorder="1" applyAlignment="1">
      <alignment vertical="center"/>
    </xf>
    <xf numFmtId="0" fontId="2" fillId="2" borderId="0" xfId="0" applyFont="1" applyFill="1" applyAlignment="1">
      <alignment vertical="center"/>
    </xf>
  </cellXfs>
  <cellStyles count="3">
    <cellStyle name="Currency 2" xfId="2"/>
    <cellStyle name="Moneda" xfId="1" builtinId="4"/>
    <cellStyle name="Normal" xfId="0" builtinId="0"/>
  </cellStyles>
  <dxfs count="29">
    <dxf>
      <alignment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left" vertical="center" textRotation="0" wrapText="0" indent="0" justifyLastLine="0" shrinkToFit="0" readingOrder="0"/>
    </dxf>
    <dxf>
      <numFmt numFmtId="19" formatCode="dd/mm/yyyy"/>
    </dxf>
    <dxf>
      <alignment horizontal="center" vertical="center" textRotation="0" wrapText="0" indent="0"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rgb="FF00B050"/>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border>
        <left style="thin">
          <color theme="9"/>
        </left>
        <right style="thin">
          <color theme="9"/>
        </right>
        <top/>
        <bottom style="thin">
          <color theme="9"/>
        </bottom>
      </border>
    </dxf>
    <dxf>
      <font>
        <b/>
        <color theme="1"/>
      </font>
      <border>
        <bottom style="thin">
          <color theme="9"/>
        </bottom>
        <vertical/>
        <horizontal/>
      </border>
    </dxf>
    <dxf>
      <font>
        <color theme="1"/>
      </font>
      <border diagonalUp="0" diagonalDown="0">
        <left/>
        <right/>
        <top/>
        <bottom/>
        <vertical/>
        <horizontal/>
      </border>
    </dxf>
  </dxfs>
  <tableStyles count="3" defaultTableStyle="TableStyleMedium2" defaultPivotStyle="PivotStyleLight16">
    <tableStyle name="SlicerStyleLight6 2" pivot="0" table="0" count="10">
      <tableStyleElement type="wholeTable" dxfId="28"/>
      <tableStyleElement type="headerRow" dxfId="27"/>
    </tableStyle>
    <tableStyle name="TableStyleLight14 2" pivot="0" count="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leStyleMedium7 2"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colors>
    <mruColors>
      <color rgb="FF00CC00"/>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alcChain" Target="calcChain.xml"/><Relationship Id="rId5" Type="http://schemas.microsoft.com/office/2007/relationships/slicerCache" Target="slicerCaches/slicerCache3.xml"/><Relationship Id="rId10" Type="http://schemas.openxmlformats.org/officeDocument/2006/relationships/sheetMetadata" Target="metadata.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0</xdr:col>
      <xdr:colOff>647700</xdr:colOff>
      <xdr:row>1</xdr:row>
      <xdr:rowOff>85725</xdr:rowOff>
    </xdr:from>
    <xdr:to>
      <xdr:col>2</xdr:col>
      <xdr:colOff>1217025</xdr:colOff>
      <xdr:row>5</xdr:row>
      <xdr:rowOff>43725</xdr:rowOff>
    </xdr:to>
    <mc:AlternateContent xmlns:mc="http://schemas.openxmlformats.org/markup-compatibility/2006" xmlns:sle15="http://schemas.microsoft.com/office/drawing/2012/slicer">
      <mc:Choice Requires="sle15">
        <xdr:graphicFrame macro="">
          <xdr:nvGraphicFramePr>
            <xdr:cNvPr id="7" name="Entrada-Salida">
              <a:extLst>
                <a:ext uri="{FF2B5EF4-FFF2-40B4-BE49-F238E27FC236}">
                  <a16:creationId xmlns:a16="http://schemas.microsoft.com/office/drawing/2014/main" xmlns="" id="{76AC4138-FAAC-6571-2C48-63DC5F5EE790}"/>
                </a:ext>
              </a:extLst>
            </xdr:cNvPr>
            <xdr:cNvGraphicFramePr/>
          </xdr:nvGraphicFramePr>
          <xdr:xfrm>
            <a:off x="0" y="0"/>
            <a:ext cx="0" cy="0"/>
          </xdr:xfrm>
          <a:graphic>
            <a:graphicData uri="http://schemas.microsoft.com/office/drawing/2010/slicer">
              <sle:slicer xmlns:sle="http://schemas.microsoft.com/office/drawing/2010/slicer" name="Entrada-Salida"/>
            </a:graphicData>
          </a:graphic>
        </xdr:graphicFrame>
      </mc:Choice>
      <mc:Fallback xmlns="">
        <xdr:sp macro="" textlink="">
          <xdr:nvSpPr>
            <xdr:cNvPr id="0" name=""/>
            <xdr:cNvSpPr>
              <a:spLocks noTextEdit="1"/>
            </xdr:cNvSpPr>
          </xdr:nvSpPr>
          <xdr:spPr>
            <a:xfrm>
              <a:off x="647700" y="466725"/>
              <a:ext cx="2160000" cy="72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161926</xdr:colOff>
      <xdr:row>4</xdr:row>
      <xdr:rowOff>111919</xdr:rowOff>
    </xdr:from>
    <xdr:to>
      <xdr:col>9</xdr:col>
      <xdr:colOff>1140596</xdr:colOff>
      <xdr:row>4</xdr:row>
      <xdr:rowOff>881063</xdr:rowOff>
    </xdr:to>
    <xdr:pic>
      <xdr:nvPicPr>
        <xdr:cNvPr id="9" name="Picture 8" descr="Secador malla redondo 55 cm (8 niveles)">
          <a:extLst>
            <a:ext uri="{FF2B5EF4-FFF2-40B4-BE49-F238E27FC236}">
              <a16:creationId xmlns:a16="http://schemas.microsoft.com/office/drawing/2014/main" xmlns="" id="{78F28A52-A132-4737-FD61-1ECA5C65AC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5645" y="1064419"/>
          <a:ext cx="978670" cy="769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276225</xdr:colOff>
      <xdr:row>5</xdr:row>
      <xdr:rowOff>66676</xdr:rowOff>
    </xdr:from>
    <xdr:to>
      <xdr:col>9</xdr:col>
      <xdr:colOff>990600</xdr:colOff>
      <xdr:row>5</xdr:row>
      <xdr:rowOff>888524</xdr:rowOff>
    </xdr:to>
    <xdr:pic>
      <xdr:nvPicPr>
        <xdr:cNvPr id="10" name="Picture 9" descr="Resultado de imagen para Maquina de liar pequeña (12 uds) lion rolling circus">
          <a:extLst>
            <a:ext uri="{FF2B5EF4-FFF2-40B4-BE49-F238E27FC236}">
              <a16:creationId xmlns:a16="http://schemas.microsoft.com/office/drawing/2014/main" xmlns="" id="{AC197FE8-AC04-B78F-1EC7-907C64150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1971676"/>
          <a:ext cx="714375" cy="821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123824</xdr:colOff>
      <xdr:row>6</xdr:row>
      <xdr:rowOff>123824</xdr:rowOff>
    </xdr:from>
    <xdr:to>
      <xdr:col>9</xdr:col>
      <xdr:colOff>876299</xdr:colOff>
      <xdr:row>6</xdr:row>
      <xdr:rowOff>876299</xdr:rowOff>
    </xdr:to>
    <xdr:pic>
      <xdr:nvPicPr>
        <xdr:cNvPr id="11" name="Picture 10">
          <a:extLst>
            <a:ext uri="{FF2B5EF4-FFF2-40B4-BE49-F238E27FC236}">
              <a16:creationId xmlns:a16="http://schemas.microsoft.com/office/drawing/2014/main" xmlns="" id="{7D5AD293-CB30-A9BD-9FD9-954EEAE0DA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399" y="2981324"/>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114300</xdr:colOff>
      <xdr:row>7</xdr:row>
      <xdr:rowOff>28575</xdr:rowOff>
    </xdr:from>
    <xdr:to>
      <xdr:col>9</xdr:col>
      <xdr:colOff>990600</xdr:colOff>
      <xdr:row>7</xdr:row>
      <xdr:rowOff>904875</xdr:rowOff>
    </xdr:to>
    <xdr:pic>
      <xdr:nvPicPr>
        <xdr:cNvPr id="12" name="Picture 11" descr="Trimpro automatik xl de trimpro.com">
          <a:extLst>
            <a:ext uri="{FF2B5EF4-FFF2-40B4-BE49-F238E27FC236}">
              <a16:creationId xmlns:a16="http://schemas.microsoft.com/office/drawing/2014/main" xmlns="" id="{9F2C4768-B78B-6047-49C4-73929AA9F1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00875" y="3838575"/>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1</xdr:row>
      <xdr:rowOff>85725</xdr:rowOff>
    </xdr:from>
    <xdr:to>
      <xdr:col>12</xdr:col>
      <xdr:colOff>420461</xdr:colOff>
      <xdr:row>2</xdr:row>
      <xdr:rowOff>573225</xdr:rowOff>
    </xdr:to>
    <xdr:grpSp>
      <xdr:nvGrpSpPr>
        <xdr:cNvPr id="4" name="Group 3">
          <a:extLst>
            <a:ext uri="{FF2B5EF4-FFF2-40B4-BE49-F238E27FC236}">
              <a16:creationId xmlns:a16="http://schemas.microsoft.com/office/drawing/2014/main" xmlns="" id="{F4656AD3-3BA1-4209-4048-EFB104446F3D}"/>
            </a:ext>
          </a:extLst>
        </xdr:cNvPr>
        <xdr:cNvGrpSpPr/>
      </xdr:nvGrpSpPr>
      <xdr:grpSpPr>
        <a:xfrm>
          <a:off x="114300" y="552450"/>
          <a:ext cx="10745561" cy="1440000"/>
          <a:chOff x="704850" y="533400"/>
          <a:chExt cx="10745561" cy="1440000"/>
        </a:xfrm>
      </xdr:grpSpPr>
      <xdr:grpSp>
        <xdr:nvGrpSpPr>
          <xdr:cNvPr id="25" name="Group 24">
            <a:extLst>
              <a:ext uri="{FF2B5EF4-FFF2-40B4-BE49-F238E27FC236}">
                <a16:creationId xmlns:a16="http://schemas.microsoft.com/office/drawing/2014/main" xmlns="" id="{DA123024-29C1-3758-7ECD-E2607D178D36}"/>
              </a:ext>
            </a:extLst>
          </xdr:cNvPr>
          <xdr:cNvGrpSpPr/>
        </xdr:nvGrpSpPr>
        <xdr:grpSpPr>
          <a:xfrm>
            <a:off x="2869392" y="533400"/>
            <a:ext cx="8581019" cy="1440000"/>
            <a:chOff x="2867023" y="533400"/>
            <a:chExt cx="13604236" cy="1440000"/>
          </a:xfrm>
        </xdr:grpSpPr>
        <mc:AlternateContent xmlns:mc="http://schemas.openxmlformats.org/markup-compatibility/2006" xmlns:sle15="http://schemas.microsoft.com/office/drawing/2012/slicer">
          <mc:Choice Requires="sle15">
            <xdr:graphicFrame macro="">
              <xdr:nvGraphicFramePr>
                <xdr:cNvPr id="14" name="Categorías">
                  <a:extLst>
                    <a:ext uri="{FF2B5EF4-FFF2-40B4-BE49-F238E27FC236}">
                      <a16:creationId xmlns:a16="http://schemas.microsoft.com/office/drawing/2014/main" xmlns="" id="{1A7A33F5-A7C9-CE8C-8C8F-098832B7CF08}"/>
                    </a:ext>
                  </a:extLst>
                </xdr:cNvPr>
                <xdr:cNvGraphicFramePr/>
              </xdr:nvGraphicFramePr>
              <xdr:xfrm>
                <a:off x="2867023" y="533400"/>
                <a:ext cx="6848872" cy="1440000"/>
              </xdr:xfrm>
              <a:graphic>
                <a:graphicData uri="http://schemas.microsoft.com/office/drawing/2010/slicer">
                  <sle:slicer xmlns:sle="http://schemas.microsoft.com/office/drawing/2010/slicer" name="Categorías"/>
                </a:graphicData>
              </a:graphic>
            </xdr:graphicFrame>
          </mc:Choice>
          <mc:Fallback xmlns="">
            <xdr:sp macro="" textlink="">
              <xdr:nvSpPr>
                <xdr:cNvPr id="0" name=""/>
                <xdr:cNvSpPr>
                  <a:spLocks noTextEdit="1"/>
                </xdr:cNvSpPr>
              </xdr:nvSpPr>
              <xdr:spPr>
                <a:xfrm>
                  <a:off x="2278842" y="552450"/>
                  <a:ext cx="4320000" cy="144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5" name="Etiquetas">
                  <a:extLst>
                    <a:ext uri="{FF2B5EF4-FFF2-40B4-BE49-F238E27FC236}">
                      <a16:creationId xmlns:a16="http://schemas.microsoft.com/office/drawing/2014/main" xmlns="" id="{39FEE4E0-EFA5-279D-74A3-B387C3157C58}"/>
                    </a:ext>
                  </a:extLst>
                </xdr:cNvPr>
                <xdr:cNvGraphicFramePr/>
              </xdr:nvGraphicFramePr>
              <xdr:xfrm>
                <a:off x="9622387" y="533400"/>
                <a:ext cx="6848872" cy="1440000"/>
              </xdr:xfrm>
              <a:graphic>
                <a:graphicData uri="http://schemas.microsoft.com/office/drawing/2010/slicer">
                  <sle:slicer xmlns:sle="http://schemas.microsoft.com/office/drawing/2010/slicer" name="Etiquetas"/>
                </a:graphicData>
              </a:graphic>
            </xdr:graphicFrame>
          </mc:Choice>
          <mc:Fallback xmlns="">
            <xdr:sp macro="" textlink="">
              <xdr:nvSpPr>
                <xdr:cNvPr id="0" name=""/>
                <xdr:cNvSpPr>
                  <a:spLocks noTextEdit="1"/>
                </xdr:cNvSpPr>
              </xdr:nvSpPr>
              <xdr:spPr>
                <a:xfrm>
                  <a:off x="6539861" y="552450"/>
                  <a:ext cx="4320000" cy="144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mc:AlternateContent xmlns:mc="http://schemas.openxmlformats.org/markup-compatibility/2006" xmlns:sle15="http://schemas.microsoft.com/office/drawing/2012/slicer">
        <mc:Choice Requires="sle15">
          <xdr:graphicFrame macro="">
            <xdr:nvGraphicFramePr>
              <xdr:cNvPr id="2" name="Status">
                <a:extLst>
                  <a:ext uri="{FF2B5EF4-FFF2-40B4-BE49-F238E27FC236}">
                    <a16:creationId xmlns:a16="http://schemas.microsoft.com/office/drawing/2014/main" xmlns="" id="{E42E4E99-2E4B-D39D-2A6A-D1C09F0308D8}"/>
                  </a:ext>
                </a:extLst>
              </xdr:cNvPr>
              <xdr:cNvGraphicFramePr/>
            </xdr:nvGraphicFramePr>
            <xdr:xfrm>
              <a:off x="704850" y="533400"/>
              <a:ext cx="2160000" cy="100965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14300" y="552450"/>
                <a:ext cx="2160000" cy="100965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ías" sourceName="Categorías">
  <extLst>
    <x:ext xmlns:x15="http://schemas.microsoft.com/office/spreadsheetml/2010/11/main" uri="{2F2917AC-EB37-4324-AD4E-5DD8C200BD13}">
      <x15:tableSlicerCache tableId="2"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tiquetas" sourceName="Etiquetas">
  <extLst>
    <x:ext xmlns:x15="http://schemas.microsoft.com/office/spreadsheetml/2010/11/main" uri="{2F2917AC-EB37-4324-AD4E-5DD8C200BD13}">
      <x15:tableSlicerCache tableId="2"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ntrada_Salida" sourceName="Entrada-Salida">
  <extLst>
    <x:ext xmlns:x15="http://schemas.microsoft.com/office/spreadsheetml/2010/11/main" uri="{2F2917AC-EB37-4324-AD4E-5DD8C200BD13}">
      <x15:tableSlicerCache tableId="4" column="9"/>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tus" sourceName="Status">
  <extLst>
    <x:ext xmlns:x15="http://schemas.microsoft.com/office/spreadsheetml/2010/11/main" uri="{2F2917AC-EB37-4324-AD4E-5DD8C200BD13}">
      <x15:tableSlicerCache tableId="2"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ntrada-Salida" cache="Slicer_Entrada_Salida" caption="Entrada-Salida" columnCount="2" style="SlicerStyleLight6 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ategorías" cache="Slicer_Categorías" caption="Categorías" columnCount="3" style="SlicerStyleLight6 2" rowHeight="241300"/>
  <slicer name="Etiquetas" cache="Slicer_Etiquetas" caption="Etiquetas" columnCount="3" style="SlicerStyleLight6 2" rowHeight="241300"/>
  <slicer name="Status" cache="Slicer_Status" caption="Status" columnCount="2" style="SlicerStyleLight6 2" rowHeight="241300"/>
</slicers>
</file>

<file path=xl/tables/table1.xml><?xml version="1.0" encoding="utf-8"?>
<table xmlns="http://schemas.openxmlformats.org/spreadsheetml/2006/main" id="4" name="Table4" displayName="Table4" ref="A7:G18" totalsRowShown="0" headerRowDxfId="10">
  <autoFilter ref="A7: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Fecha" dataDxfId="9"/>
    <tableColumn id="1" name="Código"/>
    <tableColumn id="2" name="Nombre">
      <calculatedColumnFormula>VLOOKUP(Table4[[#This Row],[Código]], Table2[], 2,FALSE)</calculatedColumnFormula>
    </tableColumn>
    <tableColumn id="9" name="Entrada-Salida">
      <calculatedColumnFormula>IF(Table4[[#This Row],[Cantidad]]&gt;0, "Entrada", "Salida")</calculatedColumnFormula>
    </tableColumn>
    <tableColumn id="3" name="Cantidad"/>
    <tableColumn id="8" name="Existencia">
      <calculatedColumnFormula>IFERROR(VLOOKUP(Table4[[#This Row],[Código]],Table2[], 7,FALSE),"0")</calculatedColumnFormula>
    </tableColumn>
    <tableColumn id="6" name="Notas"/>
  </tableColumns>
  <tableStyleInfo name="TableStyleMedium7 2" showFirstColumn="0" showLastColumn="0" showRowStripes="1" showColumnStripes="0"/>
</table>
</file>

<file path=xl/tables/table2.xml><?xml version="1.0" encoding="utf-8"?>
<table xmlns="http://schemas.openxmlformats.org/spreadsheetml/2006/main" id="2" name="Table2" displayName="Table2" ref="A4:J8" totalsRowShown="0">
  <autoFilter ref="A4:J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Código" dataDxfId="8"/>
    <tableColumn id="2" name="Nombre" dataDxfId="7"/>
    <tableColumn id="3" name="Descripción" dataDxfId="6"/>
    <tableColumn id="4" name="Precio" dataDxfId="5"/>
    <tableColumn id="5" name="Inventario" dataDxfId="4">
      <calculatedColumnFormula>SUMIFS(Table4[Cantidad], Table4[Código], "="&amp;Table2[[#This Row],[Código]])</calculatedColumnFormula>
    </tableColumn>
    <tableColumn id="12" name="Status" dataDxfId="3">
      <calculatedColumnFormula array="1">_xlfn.IFS(Table2[[#This Row],[Inventario]]&gt;0,"Existencia",Table2[[#This Row],[Inventario]]&lt;=0, "Agotado")</calculatedColumnFormula>
    </tableColumn>
    <tableColumn id="11" name=" " dataDxfId="2">
      <calculatedColumnFormula array="1">_xlfn.IFS(Table2[[#This Row],[Inventario]]&gt;0,1,Table2[[#This Row],[Inventario]]&lt;=0, 0)</calculatedColumnFormula>
    </tableColumn>
    <tableColumn id="6" name="Categorías" dataDxfId="1"/>
    <tableColumn id="7" name="Etiquetas" dataDxfId="0"/>
    <tableColumn id="8" name="Imagen"/>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abSelected="1" zoomScaleNormal="100" workbookViewId="0">
      <pane xSplit="10" ySplit="7" topLeftCell="K10" activePane="bottomRight" state="frozen"/>
      <selection pane="topRight" activeCell="K1" sqref="K1"/>
      <selection pane="bottomLeft" activeCell="A10" sqref="A10"/>
      <selection pane="bottomRight" activeCell="C16" sqref="C16"/>
    </sheetView>
  </sheetViews>
  <sheetFormatPr baseColWidth="10" defaultColWidth="9.140625" defaultRowHeight="15" customHeight="1" x14ac:dyDescent="0.25"/>
  <cols>
    <col min="1" max="1" width="10.42578125" customWidth="1"/>
    <col min="2" max="2" width="13.42578125" style="3" customWidth="1"/>
    <col min="3" max="3" width="47.140625" bestFit="1" customWidth="1"/>
    <col min="4" max="4" width="47.140625" hidden="1" customWidth="1"/>
    <col min="5" max="5" width="10.42578125" style="5" customWidth="1"/>
    <col min="6" max="6" width="12.85546875" style="4" customWidth="1"/>
    <col min="7" max="7" width="20" customWidth="1"/>
  </cols>
  <sheetData>
    <row r="1" spans="1:10" ht="30" customHeight="1" x14ac:dyDescent="0.25">
      <c r="A1" s="16" t="s">
        <v>20</v>
      </c>
      <c r="B1" s="17"/>
      <c r="C1" s="17"/>
      <c r="D1" s="17"/>
      <c r="E1" s="17"/>
      <c r="F1" s="17"/>
      <c r="G1" s="17"/>
      <c r="H1" s="17"/>
      <c r="I1" s="17"/>
      <c r="J1" s="17"/>
    </row>
    <row r="7" spans="1:10" s="6" customFormat="1" ht="37.5" customHeight="1" x14ac:dyDescent="0.25">
      <c r="A7" s="9" t="s">
        <v>19</v>
      </c>
      <c r="B7" s="9" t="s">
        <v>21</v>
      </c>
      <c r="C7" s="11" t="s">
        <v>0</v>
      </c>
      <c r="D7" s="9" t="s">
        <v>28</v>
      </c>
      <c r="E7" s="9" t="s">
        <v>18</v>
      </c>
      <c r="F7" s="11" t="s">
        <v>23</v>
      </c>
      <c r="G7" s="9" t="s">
        <v>22</v>
      </c>
    </row>
    <row r="8" spans="1:10" ht="15" customHeight="1" x14ac:dyDescent="0.25">
      <c r="A8" s="10">
        <v>44793</v>
      </c>
      <c r="B8">
        <v>574007</v>
      </c>
      <c r="C8" t="str">
        <f>VLOOKUP(Table4[[#This Row],[Código]], Table2[], 2,FALSE)</f>
        <v>Secador malla redondo 55 cm 8 niveles</v>
      </c>
      <c r="D8" t="str">
        <f>IF(Table4[[#This Row],[Cantidad]]&gt;0, "Entrada", "Salida")</f>
        <v>Entrada</v>
      </c>
      <c r="E8">
        <v>8</v>
      </c>
      <c r="F8">
        <f>IFERROR(VLOOKUP(Table4[[#This Row],[Código]],Table2[], 7,FALSE),"0")</f>
        <v>0</v>
      </c>
    </row>
    <row r="9" spans="1:10" ht="15" customHeight="1" x14ac:dyDescent="0.25">
      <c r="A9" s="10">
        <v>44794</v>
      </c>
      <c r="B9">
        <v>901132</v>
      </c>
      <c r="C9" t="str">
        <f>VLOOKUP(Table4[[#This Row],[Código]], Table2[], 2,FALSE)</f>
        <v>Maquina de liar pequeña (12 uds) lion rolling circus</v>
      </c>
      <c r="D9" t="str">
        <f>IF(Table4[[#This Row],[Cantidad]]&gt;0, "Entrada", "Salida")</f>
        <v>Entrada</v>
      </c>
      <c r="E9">
        <v>50</v>
      </c>
      <c r="F9">
        <f>IFERROR(VLOOKUP(Table4[[#This Row],[Código]],Table2[], 7,FALSE),"0")</f>
        <v>1</v>
      </c>
    </row>
    <row r="10" spans="1:10" ht="15" customHeight="1" x14ac:dyDescent="0.25">
      <c r="A10" s="10">
        <v>44795</v>
      </c>
      <c r="B10">
        <v>911134</v>
      </c>
      <c r="C10" t="str">
        <f>VLOOKUP(Table4[[#This Row],[Código]], Table2[], 2,FALSE)</f>
        <v>Kleaner 30 ml (1 u)</v>
      </c>
      <c r="D10" t="str">
        <f>IF(Table4[[#This Row],[Cantidad]]&gt;0, "Entrada", "Salida")</f>
        <v>Entrada</v>
      </c>
      <c r="E10">
        <v>40</v>
      </c>
      <c r="F10">
        <f>IFERROR(VLOOKUP(Table4[[#This Row],[Código]],Table2[], 7,FALSE),"0")</f>
        <v>1</v>
      </c>
    </row>
    <row r="11" spans="1:10" ht="15" customHeight="1" x14ac:dyDescent="0.25">
      <c r="A11" s="10">
        <v>44796</v>
      </c>
      <c r="B11">
        <v>912096</v>
      </c>
      <c r="C11" t="str">
        <f>VLOOKUP(Table4[[#This Row],[Código]], Table2[], 2,FALSE)</f>
        <v>Trimpro automatik xl</v>
      </c>
      <c r="D11" t="str">
        <f>IF(Table4[[#This Row],[Cantidad]]&gt;0, "Entrada", "Salida")</f>
        <v>Entrada</v>
      </c>
      <c r="E11">
        <v>550</v>
      </c>
      <c r="F11">
        <f>IFERROR(VLOOKUP(Table4[[#This Row],[Código]],Table2[], 7,FALSE),"0")</f>
        <v>1</v>
      </c>
    </row>
    <row r="12" spans="1:10" ht="15" customHeight="1" x14ac:dyDescent="0.25">
      <c r="A12" s="10">
        <v>44797</v>
      </c>
      <c r="B12">
        <v>574007</v>
      </c>
      <c r="C12" t="str">
        <f>VLOOKUP(Table4[[#This Row],[Código]], Table2[], 2,FALSE)</f>
        <v>Secador malla redondo 55 cm 8 niveles</v>
      </c>
      <c r="D12" t="str">
        <f>IF(Table4[[#This Row],[Cantidad]]&gt;0, "Entrada", "Salida")</f>
        <v>Entrada</v>
      </c>
      <c r="E12">
        <v>5</v>
      </c>
      <c r="F12">
        <f>IFERROR(VLOOKUP(Table4[[#This Row],[Código]],Table2[], 7,FALSE),"0")</f>
        <v>0</v>
      </c>
    </row>
    <row r="13" spans="1:10" ht="15" customHeight="1" x14ac:dyDescent="0.25">
      <c r="A13" s="10">
        <v>44798</v>
      </c>
      <c r="B13">
        <v>574007</v>
      </c>
      <c r="C13" t="str">
        <f>VLOOKUP(Table4[[#This Row],[Código]], Table2[], 2,FALSE)</f>
        <v>Secador malla redondo 55 cm 8 niveles</v>
      </c>
      <c r="D13" t="str">
        <f>IF(Table4[[#This Row],[Cantidad]]&gt;0, "Entrada", "Salida")</f>
        <v>Entrada</v>
      </c>
      <c r="E13">
        <v>10</v>
      </c>
      <c r="F13">
        <f>IFERROR(VLOOKUP(Table4[[#This Row],[Código]],Table2[], 7,FALSE),"0")</f>
        <v>0</v>
      </c>
    </row>
    <row r="14" spans="1:10" ht="15" customHeight="1" x14ac:dyDescent="0.25">
      <c r="A14" s="10">
        <v>44799</v>
      </c>
      <c r="B14">
        <v>574007</v>
      </c>
      <c r="C14" t="str">
        <f>VLOOKUP(Table4[[#This Row],[Código]], Table2[], 2,FALSE)</f>
        <v>Secador malla redondo 55 cm 8 niveles</v>
      </c>
      <c r="D14" t="str">
        <f>IF(Table4[[#This Row],[Cantidad]]&gt;0, "Entrada", "Salida")</f>
        <v>Entrada</v>
      </c>
      <c r="E14">
        <v>20</v>
      </c>
      <c r="F14">
        <f>IFERROR(VLOOKUP(Table4[[#This Row],[Código]],Table2[], 7,FALSE),"0")</f>
        <v>0</v>
      </c>
    </row>
    <row r="15" spans="1:10" ht="15" customHeight="1" x14ac:dyDescent="0.25">
      <c r="A15" s="10">
        <v>44799</v>
      </c>
      <c r="B15">
        <v>574007</v>
      </c>
      <c r="C15" t="str">
        <f>VLOOKUP(Table4[[#This Row],[Código]], Table2[], 2,FALSE)</f>
        <v>Secador malla redondo 55 cm 8 niveles</v>
      </c>
      <c r="D15" t="str">
        <f>IF(Table4[[#This Row],[Cantidad]]&gt;0, "Entrada", "Salida")</f>
        <v>Entrada</v>
      </c>
      <c r="E15">
        <v>55</v>
      </c>
      <c r="F15">
        <f>IFERROR(VLOOKUP(Table4[[#This Row],[Código]],Table2[], 7,FALSE),"0")</f>
        <v>0</v>
      </c>
    </row>
    <row r="16" spans="1:10" ht="15" customHeight="1" x14ac:dyDescent="0.25">
      <c r="A16" s="10">
        <v>44799</v>
      </c>
      <c r="B16">
        <v>574007</v>
      </c>
      <c r="C16" t="str">
        <f>VLOOKUP(Table4[[#This Row],[Código]], Table2[], 2,FALSE)</f>
        <v>Secador malla redondo 55 cm 8 niveles</v>
      </c>
      <c r="D16" t="str">
        <f>IF(Table4[[#This Row],[Cantidad]]&gt;0, "Entrada", "Salida")</f>
        <v>Entrada</v>
      </c>
      <c r="E16">
        <v>10</v>
      </c>
      <c r="F16">
        <f>IFERROR(VLOOKUP(Table4[[#This Row],[Código]],Table2[], 7,FALSE),"0")</f>
        <v>0</v>
      </c>
    </row>
    <row r="17" spans="1:6" ht="15" customHeight="1" x14ac:dyDescent="0.25">
      <c r="A17" s="10">
        <v>44796</v>
      </c>
      <c r="B17" s="7">
        <v>912096</v>
      </c>
      <c r="C17" t="str">
        <f>VLOOKUP(Table4[[#This Row],[Código]], Table2[], 2,FALSE)</f>
        <v>Trimpro automatik xl</v>
      </c>
      <c r="D17" t="str">
        <f>IF(Table4[[#This Row],[Cantidad]]&gt;0, "Entrada", "Salida")</f>
        <v>Entrada</v>
      </c>
      <c r="E17" s="5">
        <v>500</v>
      </c>
      <c r="F17" s="4">
        <f>IFERROR(VLOOKUP(Table4[[#This Row],[Código]],Table2[], 7,FALSE),"0")</f>
        <v>1</v>
      </c>
    </row>
    <row r="18" spans="1:6" ht="15" customHeight="1" x14ac:dyDescent="0.25">
      <c r="A18" s="10">
        <v>44799</v>
      </c>
      <c r="B18" s="7">
        <v>574007</v>
      </c>
      <c r="C18" s="7" t="str">
        <f>VLOOKUP(Table4[[#This Row],[Código]], Table2[], 2,FALSE)</f>
        <v>Secador malla redondo 55 cm 8 niveles</v>
      </c>
      <c r="D18" t="str">
        <f>IF(Table4[[#This Row],[Cantidad]]&gt;0, "Entrada", "Salida")</f>
        <v>Salida</v>
      </c>
      <c r="E18" s="5">
        <v>-108</v>
      </c>
      <c r="F18" s="4">
        <f>IFERROR(VLOOKUP(Table4[[#This Row],[Código]],Table2[], 7,FALSE),"0")</f>
        <v>0</v>
      </c>
    </row>
  </sheetData>
  <mergeCells count="1">
    <mergeCell ref="A1:J1"/>
  </mergeCells>
  <dataValidations count="1">
    <dataValidation type="custom" allowBlank="1" showInputMessage="1" showErrorMessage="1" errorTitle="No hay suficiente inventario" error="El inventario no tiene la cantidad suficiente para la salida que solicita_x000a__x000a_Aumente el inventario o reduzca la salida." sqref="E8:E18">
      <formula1>F8&gt;=0</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E533B49D-8692-4E4F-B3DC-84D2F305A5B5}">
            <x14:iconSet iconSet="3Triangles">
              <x14:cfvo type="percent">
                <xm:f>0</xm:f>
              </x14:cfvo>
              <x14:cfvo type="num">
                <xm:f>0</xm:f>
              </x14:cfvo>
              <x14:cfvo type="num">
                <xm:f>0</xm:f>
              </x14:cfvo>
            </x14:iconSet>
          </x14:cfRule>
          <xm:sqref>E8:E18</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zoomScaleNormal="100" workbookViewId="0">
      <selection activeCell="A4" sqref="A4"/>
    </sheetView>
  </sheetViews>
  <sheetFormatPr baseColWidth="10" defaultColWidth="9.140625" defaultRowHeight="75" customHeight="1" x14ac:dyDescent="0.25"/>
  <cols>
    <col min="1" max="1" width="10.42578125" style="3" customWidth="1"/>
    <col min="2" max="2" width="34.5703125" customWidth="1"/>
    <col min="3" max="3" width="13.42578125" customWidth="1"/>
    <col min="4" max="4" width="10.140625" style="1" customWidth="1"/>
    <col min="5" max="5" width="11.42578125" style="2" customWidth="1"/>
    <col min="6" max="6" width="18.7109375" hidden="1" customWidth="1"/>
    <col min="7" max="7" width="4.28515625" customWidth="1"/>
    <col min="8" max="8" width="16.140625" customWidth="1"/>
    <col min="9" max="9" width="15" customWidth="1"/>
    <col min="10" max="10" width="22.85546875" customWidth="1"/>
  </cols>
  <sheetData>
    <row r="1" spans="1:13" ht="36.75" customHeight="1" x14ac:dyDescent="0.25">
      <c r="A1" s="18" t="s">
        <v>17</v>
      </c>
      <c r="B1" s="18"/>
      <c r="C1" s="18"/>
      <c r="D1" s="18"/>
      <c r="E1" s="18"/>
      <c r="F1" s="18"/>
      <c r="G1" s="18"/>
      <c r="H1" s="18"/>
      <c r="I1" s="18"/>
      <c r="J1" s="18"/>
      <c r="K1" s="18"/>
      <c r="L1" s="18"/>
      <c r="M1" s="18"/>
    </row>
    <row r="4" spans="1:13" ht="25.5" customHeight="1" x14ac:dyDescent="0.25">
      <c r="A4" t="s">
        <v>21</v>
      </c>
      <c r="B4" t="s">
        <v>0</v>
      </c>
      <c r="C4" t="s">
        <v>1</v>
      </c>
      <c r="D4" s="1" t="s">
        <v>7</v>
      </c>
      <c r="E4" t="s">
        <v>2</v>
      </c>
      <c r="F4" s="7" t="s">
        <v>24</v>
      </c>
      <c r="G4" s="8" t="s">
        <v>5</v>
      </c>
      <c r="H4" t="s">
        <v>3</v>
      </c>
      <c r="I4" t="s">
        <v>4</v>
      </c>
      <c r="J4" t="s">
        <v>6</v>
      </c>
    </row>
    <row r="5" spans="1:13" ht="75" customHeight="1" x14ac:dyDescent="0.25">
      <c r="A5" s="15">
        <v>574007</v>
      </c>
      <c r="B5" s="12" t="s">
        <v>8</v>
      </c>
      <c r="C5" s="12" t="s">
        <v>16</v>
      </c>
      <c r="D5" s="13">
        <v>19</v>
      </c>
      <c r="E5" s="12">
        <f>SUMIFS(Table4[Cantidad], Table4[Código], "="&amp;Table2[[#This Row],[Código]])</f>
        <v>0</v>
      </c>
      <c r="F5" s="12" t="str" cm="1">
        <f t="array" ref="F5">_xlfn.IFS(Table2[[#This Row],[Inventario]]&gt;0,"Existencia",Table2[[#This Row],[Inventario]]&lt;=0, "Agotado")</f>
        <v>Agotado</v>
      </c>
      <c r="G5" s="14" cm="1">
        <f t="array" ref="G5">_xlfn.IFS(Table2[[#This Row],[Inventario]]&gt;0,1,Table2[[#This Row],[Inventario]]&lt;=0, 0)</f>
        <v>0</v>
      </c>
      <c r="H5" s="12" t="s">
        <v>15</v>
      </c>
      <c r="I5" s="12" t="s">
        <v>29</v>
      </c>
    </row>
    <row r="6" spans="1:13" ht="75" customHeight="1" x14ac:dyDescent="0.25">
      <c r="A6" s="15">
        <v>901132</v>
      </c>
      <c r="B6" s="12" t="s">
        <v>9</v>
      </c>
      <c r="C6" s="12" t="s">
        <v>12</v>
      </c>
      <c r="D6" s="13">
        <v>80</v>
      </c>
      <c r="E6" s="12">
        <f>SUMIFS(Table4[Cantidad], Table4[Código], "="&amp;Table2[[#This Row],[Código]])</f>
        <v>50</v>
      </c>
      <c r="F6" s="12" t="str" cm="1">
        <f t="array" ref="F6">_xlfn.IFS(Table2[[#This Row],[Inventario]]&gt;0,"Existencia",Table2[[#This Row],[Inventario]]&lt;=0, "Agotado")</f>
        <v>Existencia</v>
      </c>
      <c r="G6" s="14" cm="1">
        <f t="array" ref="G6">_xlfn.IFS(Table2[[#This Row],[Inventario]]&gt;0,1,Table2[[#This Row],[Inventario]]&lt;=0, 0)</f>
        <v>1</v>
      </c>
      <c r="H6" s="12" t="s">
        <v>25</v>
      </c>
      <c r="I6" s="12"/>
    </row>
    <row r="7" spans="1:13" ht="75" customHeight="1" x14ac:dyDescent="0.25">
      <c r="A7" s="15">
        <v>911134</v>
      </c>
      <c r="B7" s="12" t="s">
        <v>10</v>
      </c>
      <c r="C7" s="12" t="s">
        <v>13</v>
      </c>
      <c r="D7" s="13">
        <v>13</v>
      </c>
      <c r="E7" s="12">
        <f>SUMIFS(Table4[Cantidad], Table4[Código], "="&amp;Table2[[#This Row],[Código]])</f>
        <v>40</v>
      </c>
      <c r="F7" s="12" t="str" cm="1">
        <f t="array" ref="F7">_xlfn.IFS(Table2[[#This Row],[Inventario]]&gt;0,"Existencia",Table2[[#This Row],[Inventario]]&lt;=0, "Agotado")</f>
        <v>Existencia</v>
      </c>
      <c r="G7" s="14" cm="1">
        <f t="array" ref="G7">_xlfn.IFS(Table2[[#This Row],[Inventario]]&gt;0,1,Table2[[#This Row],[Inventario]]&lt;=0, 0)</f>
        <v>1</v>
      </c>
      <c r="H7" s="12" t="s">
        <v>26</v>
      </c>
      <c r="I7" s="12"/>
    </row>
    <row r="8" spans="1:13" ht="75" customHeight="1" x14ac:dyDescent="0.25">
      <c r="A8" s="15">
        <v>912096</v>
      </c>
      <c r="B8" s="12" t="s">
        <v>11</v>
      </c>
      <c r="C8" s="12" t="s">
        <v>14</v>
      </c>
      <c r="D8" s="13">
        <v>89</v>
      </c>
      <c r="E8" s="12">
        <f>SUMIFS(Table4[Cantidad], Table4[Código], "="&amp;Table2[[#This Row],[Código]])</f>
        <v>1050</v>
      </c>
      <c r="F8" s="12" t="str" cm="1">
        <f t="array" ref="F8">_xlfn.IFS(Table2[[#This Row],[Inventario]]&gt;0,"Existencia",Table2[[#This Row],[Inventario]]&lt;=0, "Agotado")</f>
        <v>Existencia</v>
      </c>
      <c r="G8" s="14" cm="1">
        <f t="array" ref="G8">_xlfn.IFS(Table2[[#This Row],[Inventario]]&gt;0,1,Table2[[#This Row],[Inventario]]&lt;=0, 0)</f>
        <v>1</v>
      </c>
      <c r="H8" s="12" t="s">
        <v>27</v>
      </c>
      <c r="I8" s="12"/>
    </row>
  </sheetData>
  <mergeCells count="1">
    <mergeCell ref="A1:M1"/>
  </mergeCells>
  <phoneticPr fontId="3" type="noConversion"/>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74E53061-2353-49F3-8E84-494256AECF02}">
            <x14:iconSet iconSet="3Symbols" showValue="0" custom="1">
              <x14:cfvo type="percent">
                <xm:f>0</xm:f>
              </x14:cfvo>
              <x14:cfvo type="num">
                <xm:f>0</xm:f>
              </x14:cfvo>
              <x14:cfvo type="num">
                <xm:f>1</xm:f>
              </x14:cfvo>
              <x14:cfIcon iconSet="3Symbols" iconId="0"/>
              <x14:cfIcon iconSet="3Symbols" iconId="0"/>
              <x14:cfIcon iconSet="3Symbols" iconId="2"/>
            </x14:iconSet>
          </x14:cfRule>
          <xm:sqref>G5:G8</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Entradas y Salidas</vt:lpstr>
      <vt:lpstr>Base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Zambrano</dc:creator>
  <cp:lastModifiedBy>Curro herreros</cp:lastModifiedBy>
  <dcterms:created xsi:type="dcterms:W3CDTF">2022-08-30T15:56:42Z</dcterms:created>
  <dcterms:modified xsi:type="dcterms:W3CDTF">2022-09-02T21:41:46Z</dcterms:modified>
</cp:coreProperties>
</file>