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\Desktop\Plantillas de excel- Curro\"/>
    </mc:Choice>
  </mc:AlternateContent>
  <xr:revisionPtr revIDLastSave="0" documentId="8_{E05454E9-3DE7-4C6F-A4B1-7008ACE39418}" xr6:coauthVersionLast="47" xr6:coauthVersionMax="47" xr10:uidLastSave="{00000000-0000-0000-0000-000000000000}"/>
  <bookViews>
    <workbookView xWindow="-120" yWindow="-120" windowWidth="20730" windowHeight="11160" activeTab="1" xr2:uid="{488472F0-CA56-47FC-9122-A13752F601DE}"/>
  </bookViews>
  <sheets>
    <sheet name="Calculo Jubilación" sheetId="1" r:id="rId1"/>
    <sheet name="Ayud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3" i="1" l="1"/>
  <c r="C8" i="1"/>
  <c r="F11" i="1"/>
  <c r="F9" i="1"/>
  <c r="F4" i="1" l="1"/>
  <c r="F16" i="1" s="1"/>
  <c r="C15" i="1"/>
  <c r="F12" i="1" l="1"/>
</calcChain>
</file>

<file path=xl/sharedStrings.xml><?xml version="1.0" encoding="utf-8"?>
<sst xmlns="http://schemas.openxmlformats.org/spreadsheetml/2006/main" count="39" uniqueCount="36">
  <si>
    <t>Cálculadora plan de pensiones</t>
  </si>
  <si>
    <t>Modalidad de rescate</t>
  </si>
  <si>
    <t>Edad</t>
  </si>
  <si>
    <t>Valor final de la renta (Única cuantía)</t>
  </si>
  <si>
    <t>Edad de Jubilación</t>
  </si>
  <si>
    <t>Aportación (Cuantía)</t>
  </si>
  <si>
    <t>A través de una renta (Pagos constantes)</t>
  </si>
  <si>
    <t>Periodicidad</t>
  </si>
  <si>
    <t>Mensual</t>
  </si>
  <si>
    <t>Años de duración</t>
  </si>
  <si>
    <t>Períodos</t>
  </si>
  <si>
    <t>Frecuencia de cobro</t>
  </si>
  <si>
    <t>Modalidad</t>
  </si>
  <si>
    <t>Prepagable</t>
  </si>
  <si>
    <t>Número de períodos</t>
  </si>
  <si>
    <t>Incremento anual</t>
  </si>
  <si>
    <t>Tipo de interés</t>
  </si>
  <si>
    <t xml:space="preserve">Incremento efectivo </t>
  </si>
  <si>
    <t>Tipo de interés efectivo</t>
  </si>
  <si>
    <t>Rentabilidad media anual</t>
  </si>
  <si>
    <t>Cuantía de la renta por período</t>
  </si>
  <si>
    <t>Rentabilidad efectiva por período</t>
  </si>
  <si>
    <t>A través de una renta (Vitalicia)</t>
  </si>
  <si>
    <t>Valor total al finalizar las aportaciones</t>
  </si>
  <si>
    <t>Instrucciones:</t>
  </si>
  <si>
    <t>Los datos que debes llenar en la planilla son:</t>
  </si>
  <si>
    <t>Anual</t>
  </si>
  <si>
    <t>Está plantilla de excel muestra cómo calcular la jubilación.</t>
  </si>
  <si>
    <t>- En primer lugar, debes agregar datos como: Edad (la cual no debe ser mayor a la de jubilación) y edad en la que deseas jubilarte</t>
  </si>
  <si>
    <t>- Seguidamente, Introduce la cuantía aportarás en cada período.</t>
  </si>
  <si>
    <t>- En la lista despegable después de" periodicidad", elije la frecuencia en la que se efectuará las aportaciones.</t>
  </si>
  <si>
    <t>- En la lista despegable después de"modalidad", elije si la renta es prepagable o pospagable. Normalmente, si es prepagable es a principio del período y pospagable al final.
Por ejemplo, a principio de mes o a final de mes. Selecciona en el desplegable</t>
  </si>
  <si>
    <t xml:space="preserve">- En la celda que dice "incremento anual", debes introducir tu aportación en un porcentaje, el cual se irá incrementando año a año. </t>
  </si>
  <si>
    <t>- En la celda que dce " rentabilidad media anual", debes introducir la rentabilidad media que ofrece el plan de pensiones. Puede ser entre 5% si es renta variable y 3% si es renta fija a largo plazo.</t>
  </si>
  <si>
    <t>Calculo Jubilación</t>
  </si>
  <si>
    <t xml:space="preserve">- Al introducir todos estos datos, el calculo es automátco y podrás conocer a largo plazo, cuáles son los pagos constantes que recibirás por la jubilación, frecuencia de cobro, intereses, numero de periodos, entre otras cosas.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</si>
</sst>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General\ &quot;Años&quot;"/>
    <numFmt numFmtId="167" formatCode="0.000000%"/>
    <numFmt numFmtId="168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0"/>
      <name val="Trebuchet MS"/>
      <family val="2"/>
    </font>
    <font>
      <b/>
      <u/>
      <sz val="1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6" fontId="2" fillId="3" borderId="1" xfId="0" applyNumberFormat="1" applyFont="1" applyFill="1" applyBorder="1" applyProtection="1">
      <protection locked="0"/>
    </xf>
    <xf numFmtId="165" fontId="2" fillId="3" borderId="1" xfId="1" applyFont="1" applyFill="1" applyBorder="1"/>
    <xf numFmtId="167" fontId="0" fillId="0" borderId="0" xfId="2" applyNumberFormat="1" applyFont="1"/>
    <xf numFmtId="168" fontId="2" fillId="3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3" fillId="3" borderId="1" xfId="0" applyFont="1" applyFill="1" applyBorder="1"/>
    <xf numFmtId="10" fontId="2" fillId="3" borderId="1" xfId="0" applyNumberFormat="1" applyFont="1" applyFill="1" applyBorder="1" applyProtection="1">
      <protection locked="0"/>
    </xf>
    <xf numFmtId="164" fontId="2" fillId="3" borderId="1" xfId="1" applyNumberFormat="1" applyFont="1" applyFill="1" applyBorder="1"/>
    <xf numFmtId="164" fontId="0" fillId="0" borderId="0" xfId="0" applyNumberFormat="1"/>
    <xf numFmtId="0" fontId="0" fillId="5" borderId="0" xfId="0" applyFill="1"/>
    <xf numFmtId="168" fontId="0" fillId="0" borderId="0" xfId="0" applyNumberFormat="1"/>
    <xf numFmtId="0" fontId="0" fillId="0" borderId="0" xfId="0" applyAlignment="1">
      <alignment horizontal="left" wrapText="1"/>
    </xf>
    <xf numFmtId="0" fontId="2" fillId="8" borderId="1" xfId="0" applyFont="1" applyFill="1" applyBorder="1"/>
    <xf numFmtId="0" fontId="0" fillId="8" borderId="0" xfId="0" applyFill="1"/>
    <xf numFmtId="0" fontId="2" fillId="8" borderId="3" xfId="0" applyFont="1" applyFill="1" applyBorder="1"/>
    <xf numFmtId="0" fontId="6" fillId="7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0" fontId="7" fillId="6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AE47-100D-4C23-BDB8-486C9F128303}">
  <sheetPr>
    <tabColor rgb="FFFFC000"/>
  </sheetPr>
  <dimension ref="B2:I19"/>
  <sheetViews>
    <sheetView showGridLines="0" topLeftCell="A3" workbookViewId="0">
      <selection activeCell="E4" sqref="E4"/>
    </sheetView>
  </sheetViews>
  <sheetFormatPr baseColWidth="10" defaultRowHeight="15" x14ac:dyDescent="0.25"/>
  <cols>
    <col min="2" max="2" width="39.140625" bestFit="1" customWidth="1"/>
    <col min="3" max="3" width="27.7109375" bestFit="1" customWidth="1"/>
    <col min="5" max="5" width="41.85546875" bestFit="1" customWidth="1"/>
    <col min="6" max="6" width="20.5703125" customWidth="1"/>
  </cols>
  <sheetData>
    <row r="2" spans="2:9" ht="15" customHeight="1" x14ac:dyDescent="0.25">
      <c r="B2" s="19" t="s">
        <v>0</v>
      </c>
      <c r="C2" s="20"/>
      <c r="E2" s="17" t="s">
        <v>1</v>
      </c>
    </row>
    <row r="3" spans="2:9" ht="15" customHeight="1" x14ac:dyDescent="0.25">
      <c r="B3" s="21"/>
      <c r="C3" s="22"/>
      <c r="E3" s="17"/>
    </row>
    <row r="4" spans="2:9" ht="15.75" x14ac:dyDescent="0.25">
      <c r="B4" s="14" t="s">
        <v>2</v>
      </c>
      <c r="C4" s="1">
        <v>65</v>
      </c>
      <c r="E4" s="14" t="s">
        <v>3</v>
      </c>
      <c r="F4" s="2">
        <f>IF(C9="Pospagable",((1+C13)^C8)*C6*(1-(C11/(1+C13))^C8)/(1+C13-C11),IF(C9="Prepagable",(1+C13)*((1+C13)^C8)*C6*(1-(C11/(1+C13))^C8)/(1+C13-C11)))</f>
        <v>88771.086959440261</v>
      </c>
      <c r="I4" s="12"/>
    </row>
    <row r="5" spans="2:9" ht="15.75" x14ac:dyDescent="0.25">
      <c r="B5" s="14" t="s">
        <v>4</v>
      </c>
      <c r="C5" s="1">
        <v>67</v>
      </c>
      <c r="E5" s="15"/>
      <c r="G5" s="3"/>
    </row>
    <row r="6" spans="2:9" ht="15.75" x14ac:dyDescent="0.25">
      <c r="B6" s="14" t="s">
        <v>5</v>
      </c>
      <c r="C6" s="4">
        <v>3000</v>
      </c>
      <c r="E6" s="14" t="s">
        <v>6</v>
      </c>
    </row>
    <row r="7" spans="2:9" ht="15.75" x14ac:dyDescent="0.25">
      <c r="B7" s="14" t="s">
        <v>7</v>
      </c>
      <c r="C7" s="5" t="s">
        <v>8</v>
      </c>
      <c r="E7" s="14" t="s">
        <v>9</v>
      </c>
      <c r="F7" s="6">
        <v>15</v>
      </c>
    </row>
    <row r="8" spans="2:9" ht="15.75" x14ac:dyDescent="0.25">
      <c r="B8" s="14" t="s">
        <v>10</v>
      </c>
      <c r="C8" s="7">
        <f>IF($C$7="Anual",(C5-C4)*1,IF($C$7="Semestral",(C5-C4)*2,IF($C$7="Cuatrimestral",(C5-C4)*3,IF($C$7="trimestral",(C5-C4)*4,IF($C$7="bimensual",(C5-C4)*6,IF($C$7="mensual",(C5-C4)*12))))))</f>
        <v>24</v>
      </c>
      <c r="E8" s="14" t="s">
        <v>11</v>
      </c>
      <c r="F8" s="5" t="s">
        <v>26</v>
      </c>
    </row>
    <row r="9" spans="2:9" ht="15.75" x14ac:dyDescent="0.25">
      <c r="B9" s="14" t="s">
        <v>12</v>
      </c>
      <c r="C9" s="5" t="s">
        <v>13</v>
      </c>
      <c r="E9" s="14" t="s">
        <v>14</v>
      </c>
      <c r="F9" s="7">
        <f>IF(F8="Anual",F7*1,IF(F8="Semestral",F7*2,IF(F8="Cuatrimestral",F7*3,IF(F8="trimestral",F7*4,IF(F8="bimensual",F7*6,IF(F8="mensual",F7*12))))))</f>
        <v>15</v>
      </c>
    </row>
    <row r="10" spans="2:9" ht="15.75" x14ac:dyDescent="0.25">
      <c r="B10" s="14" t="s">
        <v>15</v>
      </c>
      <c r="C10" s="8">
        <v>0.2</v>
      </c>
      <c r="E10" s="14" t="s">
        <v>16</v>
      </c>
      <c r="F10" s="8">
        <v>0.03</v>
      </c>
    </row>
    <row r="11" spans="2:9" ht="15.75" x14ac:dyDescent="0.25">
      <c r="B11" s="14" t="s">
        <v>17</v>
      </c>
      <c r="C11" s="7">
        <f>IF($C$7="Anual",1+C10,IF($C$7="Semestral",1+(((1+C10)^(1/2))-1),IF($C$7="Cuatrimestral",1+(((1+C10)^(1/3))-1),IF($C$7="Trimestral",1+(((1+C10)^(1/4))-1),IF($C$7="Bimensual",1+(((1+C10)^(1/6))-1),IF($C$7="Mensual",1+(((1+C10)^(1/12))-1)))))))</f>
        <v>1.0153094704997312</v>
      </c>
      <c r="E11" s="14" t="s">
        <v>18</v>
      </c>
      <c r="F11" s="7">
        <f>IF(F8="Anual",F10,IF(F8="Semestral",((1+F10)^(1/2))-1,IF(F8="Cuatrimestral",((1+F10)^(1/3))-1,IF(F8="Trimestral",((1+F10)^(1/4))-1,IF(F8="Bimensual",((1+F10)^(1/6))-1,IF(F8="Mensual",((1+F10)^(1/12))-1))))))</f>
        <v>0.03</v>
      </c>
    </row>
    <row r="12" spans="2:9" ht="15.75" x14ac:dyDescent="0.25">
      <c r="B12" s="14" t="s">
        <v>19</v>
      </c>
      <c r="C12" s="8">
        <v>0.03</v>
      </c>
      <c r="E12" s="14" t="s">
        <v>20</v>
      </c>
      <c r="F12" s="9">
        <f>-PMT(F11,F9,F4)</f>
        <v>7436.0503985127207</v>
      </c>
    </row>
    <row r="13" spans="2:9" ht="15.75" x14ac:dyDescent="0.25">
      <c r="B13" s="14" t="s">
        <v>21</v>
      </c>
      <c r="C13" s="7">
        <f>IF($C$7="Anual",C12,IF($C$7="Semestral",((1+C12)^(1/2))-1,IF($C$7="Cuatrimestral",((1+C12)^(1/3))-1,IF($C$7="Trimestral",((1+C12)^(1/4))-1,IF($C$7="Bimensual",((1+C12)^(1/6))-1,IF($C$7="Mensual",((1+C12)^(1/12))-1))))))</f>
        <v>2.4662697723036864E-3</v>
      </c>
      <c r="E13" s="15"/>
      <c r="F13" s="10"/>
    </row>
    <row r="14" spans="2:9" ht="15.75" x14ac:dyDescent="0.25">
      <c r="B14" s="15"/>
      <c r="C14" s="11"/>
      <c r="E14" s="16" t="s">
        <v>22</v>
      </c>
    </row>
    <row r="15" spans="2:9" ht="15.75" x14ac:dyDescent="0.25">
      <c r="B15" s="14" t="s">
        <v>23</v>
      </c>
      <c r="C15" s="2">
        <f>IF(C9="Pospagable",((1+C13)^C8)*C6*(1-(C11/(1+C13))^C8)/(1+C13-C11),IF(C9="Prepagable",(1+C13)*((1+C13)^C8)*C6*(1-(C11/(1+C13))^C8)/(1+C13-C11)))</f>
        <v>88771.086959440261</v>
      </c>
      <c r="E15" s="14" t="s">
        <v>12</v>
      </c>
      <c r="F15" s="5" t="s">
        <v>13</v>
      </c>
    </row>
    <row r="16" spans="2:9" ht="15.75" x14ac:dyDescent="0.25">
      <c r="E16" s="14" t="s">
        <v>20</v>
      </c>
      <c r="F16" s="2">
        <f>IF(F15="Pospagable",F4*F11,IF(F15="Prepagable",(F4*F11)/(1+F11)))</f>
        <v>2585.565639595347</v>
      </c>
    </row>
    <row r="17" spans="2:5" x14ac:dyDescent="0.25">
      <c r="B17" s="18"/>
      <c r="C17" s="18"/>
    </row>
    <row r="18" spans="2:5" x14ac:dyDescent="0.25">
      <c r="B18" s="18"/>
      <c r="C18" s="18"/>
    </row>
    <row r="19" spans="2:5" x14ac:dyDescent="0.25">
      <c r="E19" s="10"/>
    </row>
  </sheetData>
  <mergeCells count="3">
    <mergeCell ref="E2:E3"/>
    <mergeCell ref="B17:C18"/>
    <mergeCell ref="B2:C3"/>
  </mergeCells>
  <dataValidations count="5">
    <dataValidation type="list" allowBlank="1" showInputMessage="1" showErrorMessage="1" sqref="F7" xr:uid="{34F5FA10-399C-41A6-B9EF-DD525E78DCFE}">
      <formula1>"5,10,15,20,25,30,35,40,45,50"</formula1>
    </dataValidation>
    <dataValidation type="whole" allowBlank="1" showErrorMessage="1" errorTitle="Fuera de Rango" error="La edad de jubilación debe estar comprendida entre tu edad y la edad de jubilación en España, que son los 67 años" sqref="C5" xr:uid="{3B11BA4E-F6C0-4A97-9709-AD1842A174FF}">
      <formula1>C4</formula1>
      <formula2>67</formula2>
    </dataValidation>
    <dataValidation type="whole" operator="lessThan" allowBlank="1" showErrorMessage="1" errorTitle="Fuera de Rango" error="La edad introducida debe ser menor a la edad de jubilación, que está en los 67 años" sqref="C4" xr:uid="{5BABAD95-5358-41A1-AF60-E4E0FFC95E8B}">
      <formula1>67</formula1>
    </dataValidation>
    <dataValidation type="list" allowBlank="1" showInputMessage="1" showErrorMessage="1" sqref="C9 F15" xr:uid="{A862CA2A-3FB9-4E4A-88BE-DA0466ED1414}">
      <formula1>"Prepagable,Pospagable"</formula1>
    </dataValidation>
    <dataValidation type="list" allowBlank="1" showInputMessage="1" showErrorMessage="1" sqref="C7 F8" xr:uid="{EC39AFF8-809C-441E-A688-4091F65FDD1B}">
      <formula1>"Anual,Semestral,Cuatrimestral,Trimestral,Bimensual,Mensual"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11828-E819-4266-9CFC-BA5B2107BEFE}">
  <dimension ref="A1:J13"/>
  <sheetViews>
    <sheetView tabSelected="1" topLeftCell="A4" workbookViewId="0">
      <selection activeCell="A14" sqref="A14"/>
    </sheetView>
  </sheetViews>
  <sheetFormatPr baseColWidth="10" defaultRowHeight="15" x14ac:dyDescent="0.25"/>
  <sheetData>
    <row r="1" spans="1:10" ht="23.25" x14ac:dyDescent="0.35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</row>
    <row r="3" spans="1:10" x14ac:dyDescent="0.25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33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ht="15.75" x14ac:dyDescent="0.3">
      <c r="A5" s="26" t="s">
        <v>24</v>
      </c>
      <c r="B5" s="26"/>
      <c r="C5" s="26"/>
      <c r="D5" s="26"/>
      <c r="E5" s="26"/>
      <c r="F5" s="26"/>
      <c r="G5" s="26"/>
      <c r="H5" s="13"/>
      <c r="I5" s="13"/>
      <c r="J5" s="13"/>
    </row>
    <row r="6" spans="1:10" x14ac:dyDescent="0.25">
      <c r="A6" s="25" t="s">
        <v>25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34.5" customHeight="1" x14ac:dyDescent="0.25">
      <c r="A7" s="23" t="s">
        <v>28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34.5" customHeight="1" x14ac:dyDescent="0.25">
      <c r="A8" s="23" t="s">
        <v>29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8.75" customHeight="1" x14ac:dyDescent="0.25">
      <c r="A9" s="23" t="s">
        <v>30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30" customHeight="1" x14ac:dyDescent="0.25">
      <c r="A10" s="23" t="s">
        <v>31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27" customHeight="1" x14ac:dyDescent="0.25">
      <c r="A11" s="23" t="s">
        <v>32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33" customHeight="1" x14ac:dyDescent="0.25">
      <c r="A12" s="23" t="s">
        <v>33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33" customHeight="1" x14ac:dyDescent="0.25">
      <c r="A13" s="23" t="s">
        <v>35</v>
      </c>
      <c r="B13" s="23"/>
      <c r="C13" s="23"/>
      <c r="D13" s="23"/>
      <c r="E13" s="23"/>
      <c r="F13" s="23"/>
      <c r="G13" s="23"/>
      <c r="H13" s="23"/>
      <c r="I13" s="23"/>
      <c r="J13" s="23"/>
    </row>
  </sheetData>
  <mergeCells count="11">
    <mergeCell ref="A8:J8"/>
    <mergeCell ref="A1:J1"/>
    <mergeCell ref="A3:J4"/>
    <mergeCell ref="A5:G5"/>
    <mergeCell ref="A6:J6"/>
    <mergeCell ref="A7:J7"/>
    <mergeCell ref="A9:J9"/>
    <mergeCell ref="A10:J10"/>
    <mergeCell ref="A11:J11"/>
    <mergeCell ref="A12:J12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 Jubilación</vt:lpstr>
      <vt:lpstr>Ayuda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tuplantillaexcel</dc:creator>
  <cp:lastModifiedBy>Flor</cp:lastModifiedBy>
  <dcterms:created xsi:type="dcterms:W3CDTF">2022-04-29T16:49:06Z</dcterms:created>
  <dcterms:modified xsi:type="dcterms:W3CDTF">2022-12-24T09:00:15Z</dcterms:modified>
</cp:coreProperties>
</file>