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cnomax\Desktop\Formatos\Arqueo de Caja\"/>
    </mc:Choice>
  </mc:AlternateContent>
  <xr:revisionPtr revIDLastSave="0" documentId="13_ncr:1_{7A1C0AC6-D156-49CB-A3D5-93D211335379}" xr6:coauthVersionLast="47" xr6:coauthVersionMax="47" xr10:uidLastSave="{00000000-0000-0000-0000-000000000000}"/>
  <bookViews>
    <workbookView xWindow="-120" yWindow="-120" windowWidth="20730" windowHeight="11160" xr2:uid="{7F02B514-BF59-487B-BE4A-3F4A5CC600B9}"/>
  </bookViews>
  <sheets>
    <sheet name="Resumen" sheetId="1" r:id="rId1"/>
    <sheet name="Detalles" sheetId="2" r:id="rId2"/>
  </sheets>
  <definedNames>
    <definedName name="_xlnm.Print_Area" localSheetId="1">Detalles!$A$1:$O$36</definedName>
    <definedName name="_xlnm.Print_Area" localSheetId="0">Resumen!$A$1:$I$55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9" i="2" l="1"/>
  <c r="L8" i="2"/>
  <c r="E5" i="1"/>
  <c r="G40" i="1"/>
  <c r="E34" i="1"/>
  <c r="E29" i="1"/>
  <c r="E28" i="1"/>
  <c r="F15" i="1"/>
  <c r="F9" i="1"/>
  <c r="F10" i="1"/>
  <c r="F11" i="1"/>
  <c r="F8" i="1"/>
  <c r="E17" i="1"/>
  <c r="E18" i="1"/>
  <c r="E19" i="1"/>
  <c r="E20" i="1"/>
  <c r="E21" i="1"/>
  <c r="E22" i="1"/>
  <c r="F12" i="1"/>
  <c r="I1" i="1"/>
  <c r="C3" i="2" s="1"/>
  <c r="I4" i="1"/>
  <c r="E8" i="2"/>
  <c r="E7" i="2"/>
  <c r="L34" i="2"/>
  <c r="K34" i="2"/>
  <c r="L10" i="2"/>
  <c r="C4" i="1"/>
  <c r="F23" i="1" l="1"/>
  <c r="F35" i="1"/>
  <c r="F30" i="1"/>
  <c r="G6" i="1"/>
  <c r="G37" i="1" l="1"/>
  <c r="G41" i="1"/>
  <c r="G42" i="1" s="1"/>
  <c r="G43" i="1" l="1"/>
  <c r="G44" i="1" s="1"/>
</calcChain>
</file>

<file path=xl/sharedStrings.xml><?xml version="1.0" encoding="utf-8"?>
<sst xmlns="http://schemas.openxmlformats.org/spreadsheetml/2006/main" count="72" uniqueCount="59">
  <si>
    <t xml:space="preserve">Nombre del Negocio </t>
  </si>
  <si>
    <t>ARQUEO DE CAJA GENERAL</t>
  </si>
  <si>
    <t xml:space="preserve">Fecha </t>
  </si>
  <si>
    <t>Denominación</t>
  </si>
  <si>
    <t>Total</t>
  </si>
  <si>
    <t>Billetes</t>
  </si>
  <si>
    <t>Fecha</t>
  </si>
  <si>
    <t>Valor</t>
  </si>
  <si>
    <t>VISA</t>
  </si>
  <si>
    <t>MASTERCARD</t>
  </si>
  <si>
    <t xml:space="preserve">Valor </t>
  </si>
  <si>
    <t xml:space="preserve">1-VENTA DEL DIA </t>
  </si>
  <si>
    <t>TOTAL DE EFECTIVO Y EQUIVALENTES</t>
  </si>
  <si>
    <t>Resumen</t>
  </si>
  <si>
    <t xml:space="preserve">(-)Total de Efectivo y Equivalentes </t>
  </si>
  <si>
    <t>Diferencia (SOBRANTE O FALTANTE)</t>
  </si>
  <si>
    <t xml:space="preserve">Observaciones </t>
  </si>
  <si>
    <t>Nota de debito</t>
  </si>
  <si>
    <t>Documentos</t>
  </si>
  <si>
    <t xml:space="preserve">    Detalle de tarjetas </t>
  </si>
  <si>
    <t xml:space="preserve">    Otros</t>
  </si>
  <si>
    <t>2-DETALLE DE EFECTIVO Y EQUIVALENTES</t>
  </si>
  <si>
    <t xml:space="preserve">    TOTAL DE TARJETAS</t>
  </si>
  <si>
    <t>Vales</t>
  </si>
  <si>
    <t xml:space="preserve">  Detalle de Efectivo</t>
  </si>
  <si>
    <t xml:space="preserve">     TOTAL DE OTROS</t>
  </si>
  <si>
    <t>Factura pagadas al Contado</t>
  </si>
  <si>
    <t>Cantidad</t>
  </si>
  <si>
    <t>Ventas del día</t>
  </si>
  <si>
    <t>(=)Total Teórico</t>
  </si>
  <si>
    <t>Facturas otorgadas al  Crédito</t>
  </si>
  <si>
    <t>Nota de crédito</t>
  </si>
  <si>
    <t xml:space="preserve">Hora de inicio </t>
  </si>
  <si>
    <t>Hora finaliza</t>
  </si>
  <si>
    <t xml:space="preserve">Nombre y Firma de la persona encargada </t>
  </si>
  <si>
    <t xml:space="preserve">Nombre y Firma de la persona que </t>
  </si>
  <si>
    <t>elaboro el arqueo de caja general</t>
  </si>
  <si>
    <t>de la caja general</t>
  </si>
  <si>
    <t>Fecha de arqueo:</t>
  </si>
  <si>
    <t>Responsable de caja:</t>
  </si>
  <si>
    <t>Entradas de dinero</t>
  </si>
  <si>
    <t>Salidas de dinero:</t>
  </si>
  <si>
    <t>Efectivo final</t>
  </si>
  <si>
    <t>CONCEPTO</t>
  </si>
  <si>
    <t>Movimiento</t>
  </si>
  <si>
    <t>Totales</t>
  </si>
  <si>
    <t>Responsable de caja</t>
  </si>
  <si>
    <t>NO. CONTROL: 0000</t>
  </si>
  <si>
    <t>Efectivo</t>
  </si>
  <si>
    <t>Codigo</t>
  </si>
  <si>
    <t>Tarjeta Visa</t>
  </si>
  <si>
    <t>Tarjeta Mastercard</t>
  </si>
  <si>
    <t>Otros</t>
  </si>
  <si>
    <t>Fondo de Caja</t>
  </si>
  <si>
    <t>Fondo de Caja:</t>
  </si>
  <si>
    <t>Responsable</t>
  </si>
  <si>
    <t xml:space="preserve">INGRESO </t>
  </si>
  <si>
    <t xml:space="preserve">SALIDA </t>
  </si>
  <si>
    <t>ARQUEO DE CAJA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</si>
</sst>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;[Red]\-&quot;$&quot;#,##0"/>
    <numFmt numFmtId="166" formatCode="000"/>
    <numFmt numFmtId="167" formatCode="h:mm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3" fillId="3" borderId="0" xfId="0" applyFont="1" applyFill="1"/>
    <xf numFmtId="0" fontId="4" fillId="0" borderId="0" xfId="0" applyFont="1"/>
    <xf numFmtId="164" fontId="3" fillId="0" borderId="3" xfId="0" applyNumberFormat="1" applyFont="1" applyBorder="1"/>
    <xf numFmtId="164" fontId="3" fillId="0" borderId="0" xfId="0" applyNumberFormat="1" applyFont="1"/>
    <xf numFmtId="0" fontId="6" fillId="0" borderId="0" xfId="0" applyFont="1"/>
    <xf numFmtId="0" fontId="5" fillId="0" borderId="0" xfId="0" applyFont="1"/>
    <xf numFmtId="14" fontId="5" fillId="0" borderId="0" xfId="0" applyNumberFormat="1" applyFont="1"/>
    <xf numFmtId="18" fontId="5" fillId="0" borderId="0" xfId="0" applyNumberFormat="1" applyFont="1"/>
    <xf numFmtId="0" fontId="5" fillId="3" borderId="0" xfId="0" applyFont="1" applyFill="1"/>
    <xf numFmtId="0" fontId="6" fillId="3" borderId="0" xfId="0" applyFont="1" applyFill="1"/>
    <xf numFmtId="164" fontId="5" fillId="2" borderId="3" xfId="0" applyNumberFormat="1" applyFont="1" applyFill="1" applyBorder="1"/>
    <xf numFmtId="0" fontId="5" fillId="0" borderId="0" xfId="0" applyFont="1" applyAlignment="1">
      <alignment horizontal="center"/>
    </xf>
    <xf numFmtId="164" fontId="5" fillId="0" borderId="0" xfId="1" applyFont="1" applyFill="1"/>
    <xf numFmtId="164" fontId="6" fillId="0" borderId="0" xfId="1" applyFont="1" applyFill="1"/>
    <xf numFmtId="164" fontId="5" fillId="0" borderId="3" xfId="0" applyNumberFormat="1" applyFont="1" applyBorder="1"/>
    <xf numFmtId="0" fontId="7" fillId="0" borderId="0" xfId="0" applyFont="1" applyAlignment="1">
      <alignment horizontal="center"/>
    </xf>
    <xf numFmtId="164" fontId="5" fillId="0" borderId="0" xfId="1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5" fillId="2" borderId="0" xfId="0" applyNumberFormat="1" applyFont="1" applyFill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4" fontId="0" fillId="0" borderId="4" xfId="1" applyFont="1" applyBorder="1"/>
    <xf numFmtId="165" fontId="0" fillId="0" borderId="4" xfId="1" applyNumberFormat="1" applyFont="1" applyBorder="1"/>
    <xf numFmtId="0" fontId="0" fillId="0" borderId="4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6" fillId="0" borderId="0" xfId="0" applyFont="1" applyAlignment="1">
      <alignment horizontal="center"/>
    </xf>
    <xf numFmtId="0" fontId="11" fillId="0" borderId="0" xfId="0" applyFont="1"/>
    <xf numFmtId="166" fontId="0" fillId="0" borderId="0" xfId="0" applyNumberFormat="1"/>
    <xf numFmtId="166" fontId="0" fillId="0" borderId="8" xfId="0" applyNumberFormat="1" applyBorder="1"/>
    <xf numFmtId="166" fontId="0" fillId="0" borderId="4" xfId="0" applyNumberFormat="1" applyBorder="1" applyAlignment="1">
      <alignment horizontal="center"/>
    </xf>
    <xf numFmtId="166" fontId="0" fillId="0" borderId="13" xfId="0" applyNumberFormat="1" applyBorder="1"/>
    <xf numFmtId="164" fontId="5" fillId="0" borderId="4" xfId="1" applyFont="1" applyFill="1" applyBorder="1"/>
    <xf numFmtId="164" fontId="3" fillId="0" borderId="0" xfId="1" applyFont="1" applyFill="1"/>
    <xf numFmtId="167" fontId="2" fillId="0" borderId="0" xfId="0" applyNumberFormat="1" applyFont="1"/>
    <xf numFmtId="0" fontId="12" fillId="0" borderId="0" xfId="0" applyFont="1" applyAlignment="1">
      <alignment horizontal="center"/>
    </xf>
    <xf numFmtId="22" fontId="12" fillId="0" borderId="0" xfId="0" applyNumberFormat="1" applyFont="1"/>
    <xf numFmtId="0" fontId="13" fillId="0" borderId="0" xfId="0" applyFont="1"/>
    <xf numFmtId="166" fontId="13" fillId="0" borderId="0" xfId="0" applyNumberFormat="1" applyFont="1"/>
    <xf numFmtId="164" fontId="14" fillId="0" borderId="0" xfId="0" applyNumberFormat="1" applyFont="1"/>
    <xf numFmtId="164" fontId="14" fillId="0" borderId="0" xfId="1" applyFont="1" applyFill="1"/>
    <xf numFmtId="0" fontId="14" fillId="0" borderId="0" xfId="0" applyFont="1"/>
    <xf numFmtId="166" fontId="2" fillId="0" borderId="4" xfId="0" applyNumberFormat="1" applyFont="1" applyBorder="1"/>
    <xf numFmtId="0" fontId="15" fillId="3" borderId="0" xfId="0" applyFont="1" applyFill="1"/>
    <xf numFmtId="166" fontId="15" fillId="3" borderId="4" xfId="0" applyNumberFormat="1" applyFont="1" applyFill="1" applyBorder="1" applyAlignment="1">
      <alignment horizontal="center"/>
    </xf>
    <xf numFmtId="0" fontId="15" fillId="3" borderId="4" xfId="0" applyFont="1" applyFill="1" applyBorder="1"/>
    <xf numFmtId="0" fontId="15" fillId="3" borderId="4" xfId="0" applyFont="1" applyFill="1" applyBorder="1" applyAlignment="1">
      <alignment horizontal="center" vertical="center"/>
    </xf>
    <xf numFmtId="166" fontId="17" fillId="3" borderId="4" xfId="0" applyNumberFormat="1" applyFont="1" applyFill="1" applyBorder="1" applyAlignment="1">
      <alignment horizontal="center"/>
    </xf>
    <xf numFmtId="164" fontId="15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5" fillId="3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3" borderId="15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0" borderId="0" xfId="1" applyFont="1" applyBorder="1" applyAlignment="1">
      <alignment horizontal="center"/>
    </xf>
    <xf numFmtId="164" fontId="0" fillId="0" borderId="1" xfId="1" applyFont="1" applyBorder="1" applyAlignment="1">
      <alignment horizontal="center"/>
    </xf>
    <xf numFmtId="164" fontId="16" fillId="3" borderId="0" xfId="1" applyFont="1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17" fillId="3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987426</xdr:colOff>
      <xdr:row>21</xdr:row>
      <xdr:rowOff>193675</xdr:rowOff>
    </xdr:from>
    <xdr:ext cx="209550" cy="37568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610BC83-2543-4F5C-BEBD-A3EB421DD0D0}"/>
            </a:ext>
          </a:extLst>
        </xdr:cNvPr>
        <xdr:cNvSpPr txBox="1"/>
      </xdr:nvSpPr>
      <xdr:spPr>
        <a:xfrm>
          <a:off x="5400676" y="4940300"/>
          <a:ext cx="209550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SV" sz="2400"/>
        </a:p>
      </xdr:txBody>
    </xdr:sp>
    <xdr:clientData/>
  </xdr:oneCellAnchor>
  <xdr:oneCellAnchor>
    <xdr:from>
      <xdr:col>4</xdr:col>
      <xdr:colOff>619126</xdr:colOff>
      <xdr:row>23</xdr:row>
      <xdr:rowOff>0</xdr:rowOff>
    </xdr:from>
    <xdr:ext cx="209550" cy="375680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D32D41-F928-42B4-ACA9-31FFDF32FDD0}"/>
            </a:ext>
          </a:extLst>
        </xdr:cNvPr>
        <xdr:cNvSpPr txBox="1"/>
      </xdr:nvSpPr>
      <xdr:spPr>
        <a:xfrm>
          <a:off x="3771901" y="5991225"/>
          <a:ext cx="209550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SV" sz="2400"/>
        </a:p>
      </xdr:txBody>
    </xdr:sp>
    <xdr:clientData/>
  </xdr:oneCellAnchor>
  <xdr:oneCellAnchor>
    <xdr:from>
      <xdr:col>4</xdr:col>
      <xdr:colOff>638175</xdr:colOff>
      <xdr:row>24</xdr:row>
      <xdr:rowOff>0</xdr:rowOff>
    </xdr:from>
    <xdr:ext cx="209550" cy="375680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27C075D2-EEB8-4548-B0DB-99852668083F}"/>
            </a:ext>
          </a:extLst>
        </xdr:cNvPr>
        <xdr:cNvSpPr txBox="1"/>
      </xdr:nvSpPr>
      <xdr:spPr>
        <a:xfrm>
          <a:off x="3790950" y="7810500"/>
          <a:ext cx="209550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SV" sz="2400"/>
        </a:p>
      </xdr:txBody>
    </xdr:sp>
    <xdr:clientData/>
  </xdr:oneCellAnchor>
  <xdr:oneCellAnchor>
    <xdr:from>
      <xdr:col>4</xdr:col>
      <xdr:colOff>1006928</xdr:colOff>
      <xdr:row>33</xdr:row>
      <xdr:rowOff>180068</xdr:rowOff>
    </xdr:from>
    <xdr:ext cx="209550" cy="375680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EDAE407-465E-4D40-BDD5-CF089785464C}"/>
            </a:ext>
          </a:extLst>
        </xdr:cNvPr>
        <xdr:cNvSpPr txBox="1"/>
      </xdr:nvSpPr>
      <xdr:spPr>
        <a:xfrm>
          <a:off x="5420178" y="7371443"/>
          <a:ext cx="209550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SV" sz="2400"/>
        </a:p>
      </xdr:txBody>
    </xdr:sp>
    <xdr:clientData/>
  </xdr:oneCellAnchor>
  <xdr:oneCellAnchor>
    <xdr:from>
      <xdr:col>4</xdr:col>
      <xdr:colOff>581025</xdr:colOff>
      <xdr:row>10</xdr:row>
      <xdr:rowOff>180975</xdr:rowOff>
    </xdr:from>
    <xdr:ext cx="209550" cy="37568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CEB1B64B-2A0C-47E5-9DE8-1CC36B41DFEB}"/>
            </a:ext>
          </a:extLst>
        </xdr:cNvPr>
        <xdr:cNvSpPr txBox="1"/>
      </xdr:nvSpPr>
      <xdr:spPr>
        <a:xfrm>
          <a:off x="3733800" y="2352675"/>
          <a:ext cx="209550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SV" sz="2400"/>
        </a:p>
      </xdr:txBody>
    </xdr:sp>
    <xdr:clientData/>
  </xdr:oneCellAnchor>
  <xdr:oneCellAnchor>
    <xdr:from>
      <xdr:col>5</xdr:col>
      <xdr:colOff>901700</xdr:colOff>
      <xdr:row>35</xdr:row>
      <xdr:rowOff>174625</xdr:rowOff>
    </xdr:from>
    <xdr:ext cx="209550" cy="375680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E599A737-9450-48CC-B90F-CF95193C8C31}"/>
            </a:ext>
          </a:extLst>
        </xdr:cNvPr>
        <xdr:cNvSpPr txBox="1"/>
      </xdr:nvSpPr>
      <xdr:spPr>
        <a:xfrm>
          <a:off x="6553200" y="7794625"/>
          <a:ext cx="209550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SV" sz="2400"/>
        </a:p>
      </xdr:txBody>
    </xdr:sp>
    <xdr:clientData/>
  </xdr:oneCellAnchor>
  <xdr:twoCellAnchor editAs="oneCell">
    <xdr:from>
      <xdr:col>0</xdr:col>
      <xdr:colOff>326572</xdr:colOff>
      <xdr:row>0</xdr:row>
      <xdr:rowOff>0</xdr:rowOff>
    </xdr:from>
    <xdr:to>
      <xdr:col>1</xdr:col>
      <xdr:colOff>952499</xdr:colOff>
      <xdr:row>2</xdr:row>
      <xdr:rowOff>54427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81B05138-692F-C817-E25C-1E4787F7DC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572" y="0"/>
          <a:ext cx="1279070" cy="1061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8B14F-13BC-40F8-9F20-0B1E033B96EF}">
  <dimension ref="B1:J54"/>
  <sheetViews>
    <sheetView tabSelected="1" view="pageLayout" zoomScale="70" zoomScaleNormal="70" zoomScalePageLayoutView="70" workbookViewId="0">
      <selection activeCell="C5" sqref="C5"/>
    </sheetView>
  </sheetViews>
  <sheetFormatPr baseColWidth="10" defaultRowHeight="14.25" x14ac:dyDescent="0.2"/>
  <cols>
    <col min="1" max="1" width="9.7109375" style="1" customWidth="1"/>
    <col min="2" max="2" width="21.140625" style="1" customWidth="1"/>
    <col min="3" max="3" width="17.85546875" style="1" bestFit="1" customWidth="1"/>
    <col min="4" max="4" width="17.42578125" style="1" customWidth="1"/>
    <col min="5" max="5" width="18.5703125" style="1" customWidth="1"/>
    <col min="6" max="6" width="17.42578125" style="1" customWidth="1"/>
    <col min="7" max="7" width="15.85546875" style="1" customWidth="1"/>
    <col min="8" max="8" width="9.7109375" style="1" customWidth="1"/>
    <col min="9" max="9" width="29.7109375" style="50" hidden="1" customWidth="1"/>
    <col min="10" max="10" width="5.140625" style="50" hidden="1" customWidth="1"/>
    <col min="11" max="13" width="11.42578125" style="1"/>
    <col min="14" max="14" width="29.7109375" style="1" bestFit="1" customWidth="1"/>
    <col min="15" max="16384" width="11.42578125" style="1"/>
  </cols>
  <sheetData>
    <row r="1" spans="2:10" ht="39.950000000000003" customHeight="1" x14ac:dyDescent="0.25">
      <c r="B1" s="69" t="s">
        <v>0</v>
      </c>
      <c r="C1" s="69"/>
      <c r="D1" s="69"/>
      <c r="E1" s="69"/>
      <c r="F1" s="69"/>
      <c r="G1" s="69"/>
      <c r="H1" s="18"/>
      <c r="I1" s="48" t="str">
        <f>B1</f>
        <v xml:space="preserve">Nombre del Negocio </v>
      </c>
      <c r="J1" s="48"/>
    </row>
    <row r="2" spans="2:10" ht="39.950000000000003" customHeight="1" x14ac:dyDescent="0.25">
      <c r="B2" s="68" t="s">
        <v>1</v>
      </c>
      <c r="C2" s="68"/>
      <c r="D2" s="68"/>
      <c r="E2" s="68"/>
      <c r="F2" s="68"/>
      <c r="G2" s="68"/>
      <c r="H2" s="18"/>
      <c r="I2" s="48"/>
      <c r="J2" s="48"/>
    </row>
    <row r="3" spans="2:10" ht="18" x14ac:dyDescent="0.25">
      <c r="B3" s="11"/>
      <c r="C3" s="11"/>
      <c r="D3" s="11"/>
      <c r="E3" s="11"/>
      <c r="F3" s="11"/>
      <c r="G3" s="11"/>
      <c r="H3" s="11"/>
      <c r="I3" s="40"/>
      <c r="J3" s="40"/>
    </row>
    <row r="4" spans="2:10" ht="18" x14ac:dyDescent="0.25">
      <c r="B4" s="12" t="s">
        <v>2</v>
      </c>
      <c r="C4" s="13">
        <f ca="1">TODAY()</f>
        <v>44898</v>
      </c>
      <c r="D4" s="68" t="s">
        <v>46</v>
      </c>
      <c r="E4" s="68"/>
      <c r="F4" s="71" t="s">
        <v>55</v>
      </c>
      <c r="G4" s="71"/>
      <c r="H4" s="39"/>
      <c r="I4" s="40" t="str">
        <f>F4</f>
        <v>Responsable</v>
      </c>
      <c r="J4" s="49"/>
    </row>
    <row r="5" spans="2:10" ht="16.5" customHeight="1" x14ac:dyDescent="0.25">
      <c r="B5" s="12" t="s">
        <v>32</v>
      </c>
      <c r="C5" s="14"/>
      <c r="D5" s="12" t="s">
        <v>33</v>
      </c>
      <c r="E5" s="47">
        <f ca="1">NOW()</f>
        <v>44898.62063449074</v>
      </c>
      <c r="F5" s="11"/>
      <c r="G5" s="11"/>
      <c r="H5" s="11"/>
      <c r="I5" s="40"/>
      <c r="J5" s="40"/>
    </row>
    <row r="6" spans="2:10" ht="17.25" customHeight="1" thickBot="1" x14ac:dyDescent="0.3">
      <c r="B6" s="15" t="s">
        <v>11</v>
      </c>
      <c r="C6" s="16"/>
      <c r="D6" s="16"/>
      <c r="E6" s="16"/>
      <c r="F6" s="16"/>
      <c r="G6" s="17">
        <f>SUM(F8:F11)</f>
        <v>0</v>
      </c>
      <c r="H6" s="26"/>
      <c r="I6" s="50" t="s">
        <v>26</v>
      </c>
      <c r="J6" s="51">
        <v>1</v>
      </c>
    </row>
    <row r="7" spans="2:10" ht="17.25" customHeight="1" thickTop="1" x14ac:dyDescent="0.25">
      <c r="B7" s="72" t="s">
        <v>18</v>
      </c>
      <c r="C7" s="72"/>
      <c r="D7" s="72"/>
      <c r="E7" s="72"/>
      <c r="F7" s="18" t="s">
        <v>7</v>
      </c>
      <c r="G7" s="12"/>
      <c r="H7" s="12"/>
      <c r="I7" s="50" t="s">
        <v>30</v>
      </c>
      <c r="J7" s="51">
        <v>2</v>
      </c>
    </row>
    <row r="8" spans="2:10" ht="17.25" customHeight="1" x14ac:dyDescent="0.25">
      <c r="B8" s="11" t="s">
        <v>26</v>
      </c>
      <c r="C8" s="12"/>
      <c r="D8" s="11"/>
      <c r="E8" s="11"/>
      <c r="F8" s="19">
        <f>SUMIF(Detalles!$J:$J,J6,Detalles!$L:$L)+SUMIF(Detalles!$J:$J,J6,Detalles!$K:$K)</f>
        <v>0</v>
      </c>
      <c r="G8" s="12"/>
      <c r="H8" s="12"/>
      <c r="I8" s="50" t="s">
        <v>31</v>
      </c>
      <c r="J8" s="51">
        <v>3</v>
      </c>
    </row>
    <row r="9" spans="2:10" ht="17.25" customHeight="1" x14ac:dyDescent="0.25">
      <c r="B9" s="11" t="s">
        <v>30</v>
      </c>
      <c r="C9" s="11"/>
      <c r="D9" s="11"/>
      <c r="E9" s="11"/>
      <c r="F9" s="19">
        <f>SUMIF(Detalles!$J:$J,J7,Detalles!$L:$L)+SUMIF(Detalles!$J:$J,J7,Detalles!$K:$K)</f>
        <v>0</v>
      </c>
      <c r="G9" s="12"/>
      <c r="H9" s="12"/>
      <c r="I9" s="50" t="s">
        <v>17</v>
      </c>
      <c r="J9" s="51">
        <v>4</v>
      </c>
    </row>
    <row r="10" spans="2:10" ht="17.25" customHeight="1" x14ac:dyDescent="0.25">
      <c r="B10" s="11" t="s">
        <v>31</v>
      </c>
      <c r="C10" s="11"/>
      <c r="D10" s="11"/>
      <c r="E10" s="11"/>
      <c r="F10" s="19">
        <f>SUMIF(Detalles!$J:$J,J8,Detalles!$L:$L)+SUMIF(Detalles!$J:$J,J8,Detalles!$K:$K)</f>
        <v>0</v>
      </c>
      <c r="G10" s="12"/>
      <c r="H10" s="12"/>
      <c r="I10" s="50" t="s">
        <v>48</v>
      </c>
      <c r="J10" s="51">
        <v>5</v>
      </c>
    </row>
    <row r="11" spans="2:10" ht="17.25" customHeight="1" x14ac:dyDescent="0.25">
      <c r="B11" s="11" t="s">
        <v>17</v>
      </c>
      <c r="C11" s="11"/>
      <c r="D11" s="11"/>
      <c r="E11" s="11"/>
      <c r="F11" s="19">
        <f>SUMIF(Detalles!$J:$J,J9,Detalles!$L:$L)+SUMIF(Detalles!$J:$J,J9,Detalles!$K:$K)</f>
        <v>0</v>
      </c>
      <c r="G11" s="11"/>
      <c r="H11" s="11"/>
      <c r="I11" s="50" t="s">
        <v>50</v>
      </c>
      <c r="J11" s="51">
        <v>6</v>
      </c>
    </row>
    <row r="12" spans="2:10" ht="17.25" customHeight="1" thickBot="1" x14ac:dyDescent="0.3">
      <c r="B12" s="11"/>
      <c r="C12" s="11"/>
      <c r="D12" s="11"/>
      <c r="E12" s="20"/>
      <c r="F12" s="21">
        <f>SUM(F8:F11)</f>
        <v>0</v>
      </c>
      <c r="G12" s="11"/>
      <c r="H12" s="11"/>
      <c r="I12" s="50" t="s">
        <v>51</v>
      </c>
      <c r="J12" s="51">
        <v>7</v>
      </c>
    </row>
    <row r="13" spans="2:10" ht="18.75" thickTop="1" x14ac:dyDescent="0.25">
      <c r="B13" s="15" t="s">
        <v>21</v>
      </c>
      <c r="C13" s="15"/>
      <c r="D13" s="16"/>
      <c r="E13" s="16"/>
      <c r="F13" s="16"/>
      <c r="G13" s="11"/>
      <c r="H13" s="11"/>
      <c r="I13" s="50" t="s">
        <v>52</v>
      </c>
      <c r="J13" s="51">
        <v>8</v>
      </c>
    </row>
    <row r="14" spans="2:10" ht="18" x14ac:dyDescent="0.25">
      <c r="B14" s="22" t="s">
        <v>24</v>
      </c>
      <c r="C14" s="11"/>
      <c r="D14" s="11"/>
      <c r="E14" s="11"/>
      <c r="F14" s="11"/>
      <c r="G14" s="11"/>
      <c r="H14" s="11"/>
      <c r="I14" s="40"/>
      <c r="J14" s="40"/>
    </row>
    <row r="15" spans="2:10" ht="18" x14ac:dyDescent="0.25">
      <c r="B15" s="18" t="s">
        <v>5</v>
      </c>
      <c r="C15" s="12"/>
      <c r="D15" s="11"/>
      <c r="E15" s="11"/>
      <c r="F15" s="19">
        <f>SUMIF(Detalles!$J:$J,J10,Detalles!$L:$L)+SUMIF(Detalles!$J:$J,J10,Detalles!$K:$K)</f>
        <v>0</v>
      </c>
      <c r="G15" s="11"/>
      <c r="H15" s="11"/>
      <c r="I15" s="40"/>
      <c r="J15" s="40"/>
    </row>
    <row r="16" spans="2:10" ht="18" x14ac:dyDescent="0.25">
      <c r="B16" s="11" t="s">
        <v>3</v>
      </c>
      <c r="C16" s="12"/>
      <c r="D16" s="12" t="s">
        <v>27</v>
      </c>
      <c r="E16" s="12" t="s">
        <v>4</v>
      </c>
      <c r="F16" s="11"/>
      <c r="G16" s="11"/>
      <c r="H16" s="11"/>
      <c r="I16" s="40"/>
      <c r="J16" s="40"/>
    </row>
    <row r="17" spans="2:10" ht="18" x14ac:dyDescent="0.25">
      <c r="B17" s="11"/>
      <c r="C17" s="23">
        <v>100</v>
      </c>
      <c r="D17" s="24"/>
      <c r="E17" s="23">
        <f>C17*D17</f>
        <v>0</v>
      </c>
      <c r="F17" s="11"/>
      <c r="G17" s="11"/>
      <c r="H17" s="11"/>
      <c r="I17" s="40"/>
      <c r="J17" s="40"/>
    </row>
    <row r="18" spans="2:10" ht="18" x14ac:dyDescent="0.25">
      <c r="B18" s="11"/>
      <c r="C18" s="23">
        <v>50</v>
      </c>
      <c r="D18" s="25"/>
      <c r="E18" s="23">
        <f t="shared" ref="E18:E22" si="0">C18*D18</f>
        <v>0</v>
      </c>
      <c r="F18" s="11"/>
      <c r="G18" s="11"/>
      <c r="H18" s="11"/>
      <c r="I18" s="40"/>
      <c r="J18" s="40"/>
    </row>
    <row r="19" spans="2:10" ht="18" x14ac:dyDescent="0.25">
      <c r="B19" s="11"/>
      <c r="C19" s="23">
        <v>20</v>
      </c>
      <c r="D19" s="25"/>
      <c r="E19" s="23">
        <f t="shared" si="0"/>
        <v>0</v>
      </c>
      <c r="F19" s="11"/>
      <c r="G19" s="11"/>
      <c r="H19" s="11"/>
      <c r="I19" s="40"/>
      <c r="J19" s="40"/>
    </row>
    <row r="20" spans="2:10" ht="18" x14ac:dyDescent="0.25">
      <c r="B20" s="11"/>
      <c r="C20" s="23">
        <v>10</v>
      </c>
      <c r="D20" s="25"/>
      <c r="E20" s="23">
        <f t="shared" si="0"/>
        <v>0</v>
      </c>
      <c r="F20" s="11"/>
      <c r="G20" s="11"/>
      <c r="H20" s="11"/>
      <c r="I20" s="40"/>
      <c r="J20" s="40"/>
    </row>
    <row r="21" spans="2:10" ht="18" x14ac:dyDescent="0.25">
      <c r="B21" s="11"/>
      <c r="C21" s="23">
        <v>5</v>
      </c>
      <c r="D21" s="25"/>
      <c r="E21" s="23">
        <f t="shared" si="0"/>
        <v>0</v>
      </c>
      <c r="F21" s="11"/>
      <c r="G21" s="11"/>
      <c r="H21" s="11"/>
      <c r="I21" s="40"/>
      <c r="J21" s="40"/>
    </row>
    <row r="22" spans="2:10" ht="18" x14ac:dyDescent="0.25">
      <c r="B22" s="11"/>
      <c r="C22" s="23">
        <v>1</v>
      </c>
      <c r="D22" s="25"/>
      <c r="E22" s="23">
        <f t="shared" si="0"/>
        <v>0</v>
      </c>
      <c r="F22" s="11"/>
      <c r="G22" s="11"/>
      <c r="H22" s="11"/>
      <c r="I22" s="40"/>
      <c r="J22" s="40"/>
    </row>
    <row r="23" spans="2:10" ht="18.75" thickBot="1" x14ac:dyDescent="0.3">
      <c r="B23" s="11"/>
      <c r="C23" s="11"/>
      <c r="D23" s="11"/>
      <c r="E23" s="11"/>
      <c r="F23" s="21">
        <f>SUM(E17:E22)-F15</f>
        <v>0</v>
      </c>
      <c r="G23" s="11"/>
      <c r="H23" s="11"/>
      <c r="I23" s="40"/>
      <c r="J23" s="40"/>
    </row>
    <row r="24" spans="2:10" ht="15.75" thickTop="1" x14ac:dyDescent="0.25">
      <c r="C24" s="2"/>
      <c r="D24" s="2"/>
      <c r="F24" s="10"/>
    </row>
    <row r="26" spans="2:10" ht="15" x14ac:dyDescent="0.25">
      <c r="B26" s="8" t="s">
        <v>19</v>
      </c>
      <c r="C26" s="2"/>
      <c r="D26" s="2"/>
      <c r="E26" s="2"/>
      <c r="F26" s="2"/>
    </row>
    <row r="27" spans="2:10" ht="15" x14ac:dyDescent="0.25">
      <c r="B27" s="62"/>
      <c r="C27" s="63"/>
      <c r="D27" s="64"/>
      <c r="E27" s="5" t="s">
        <v>10</v>
      </c>
    </row>
    <row r="28" spans="2:10" ht="18" x14ac:dyDescent="0.25">
      <c r="B28" s="70" t="s">
        <v>8</v>
      </c>
      <c r="C28" s="70"/>
      <c r="D28" s="70"/>
      <c r="E28" s="45">
        <f>SUMIF(Detalles!$J:$J,J11,Detalles!$L:$L)+SUMIF(Detalles!$J:$J,J11,Detalles!$K:$K)</f>
        <v>0</v>
      </c>
    </row>
    <row r="29" spans="2:10" ht="18" x14ac:dyDescent="0.25">
      <c r="B29" s="70" t="s">
        <v>9</v>
      </c>
      <c r="C29" s="70"/>
      <c r="D29" s="70"/>
      <c r="E29" s="45">
        <f>SUMIF(Detalles!$J:$J,J12,Detalles!$L:$L)+SUMIF(Detalles!$J:$J,J12,Detalles!$K:$K)</f>
        <v>0</v>
      </c>
    </row>
    <row r="30" spans="2:10" ht="15.75" thickBot="1" x14ac:dyDescent="0.3">
      <c r="B30" s="1" t="s">
        <v>22</v>
      </c>
      <c r="F30" s="9">
        <f>SUM(E28:E29)</f>
        <v>0</v>
      </c>
    </row>
    <row r="31" spans="2:10" ht="15" thickTop="1" x14ac:dyDescent="0.2"/>
    <row r="32" spans="2:10" ht="15" x14ac:dyDescent="0.25">
      <c r="B32" s="8" t="s">
        <v>20</v>
      </c>
      <c r="C32" s="2"/>
      <c r="D32" s="2"/>
      <c r="E32" s="2"/>
      <c r="F32" s="2"/>
    </row>
    <row r="33" spans="2:10" ht="15" x14ac:dyDescent="0.25">
      <c r="B33" s="62"/>
      <c r="C33" s="63"/>
      <c r="D33" s="64"/>
      <c r="E33" s="5" t="s">
        <v>10</v>
      </c>
    </row>
    <row r="34" spans="2:10" ht="18" x14ac:dyDescent="0.25">
      <c r="B34" s="65" t="s">
        <v>23</v>
      </c>
      <c r="C34" s="66"/>
      <c r="D34" s="67"/>
      <c r="E34" s="45">
        <f>SUMIF(Detalles!$J:$J,J13,Detalles!$L:$L)+SUMIF(Detalles!$J:$J,J13,Detalles!$K:$K)</f>
        <v>0</v>
      </c>
    </row>
    <row r="35" spans="2:10" ht="15.75" thickBot="1" x14ac:dyDescent="0.3">
      <c r="B35" s="1" t="s">
        <v>25</v>
      </c>
      <c r="F35" s="9">
        <f>SUM(E34)</f>
        <v>0</v>
      </c>
    </row>
    <row r="36" spans="2:10" ht="15" thickTop="1" x14ac:dyDescent="0.2"/>
    <row r="37" spans="2:10" ht="23.25" customHeight="1" thickBot="1" x14ac:dyDescent="0.3">
      <c r="B37" s="7" t="s">
        <v>12</v>
      </c>
      <c r="C37" s="7"/>
      <c r="D37" s="7"/>
      <c r="E37" s="7"/>
      <c r="F37" s="7"/>
      <c r="G37" s="9">
        <f>SUM(F23:F35)</f>
        <v>0</v>
      </c>
      <c r="H37" s="10"/>
      <c r="I37" s="52"/>
      <c r="J37" s="52"/>
    </row>
    <row r="38" spans="2:10" ht="15" thickTop="1" x14ac:dyDescent="0.2"/>
    <row r="39" spans="2:10" ht="15" x14ac:dyDescent="0.25">
      <c r="B39" s="8" t="s">
        <v>13</v>
      </c>
    </row>
    <row r="40" spans="2:10" ht="15" x14ac:dyDescent="0.25">
      <c r="B40" s="1" t="s">
        <v>53</v>
      </c>
      <c r="G40" s="46">
        <f>Detalles!L7</f>
        <v>0</v>
      </c>
      <c r="H40" s="46"/>
      <c r="I40" s="53"/>
      <c r="J40" s="53"/>
    </row>
    <row r="41" spans="2:10" ht="15" x14ac:dyDescent="0.25">
      <c r="B41" s="1" t="s">
        <v>28</v>
      </c>
      <c r="G41" s="46">
        <f>G6</f>
        <v>0</v>
      </c>
      <c r="H41" s="46"/>
      <c r="I41" s="53"/>
      <c r="J41" s="53"/>
    </row>
    <row r="42" spans="2:10" ht="15" x14ac:dyDescent="0.25">
      <c r="B42" s="2" t="s">
        <v>29</v>
      </c>
      <c r="G42" s="46">
        <f>SUM(G40:G41)</f>
        <v>0</v>
      </c>
      <c r="H42" s="46"/>
      <c r="I42" s="53"/>
      <c r="J42" s="53"/>
    </row>
    <row r="43" spans="2:10" ht="15" x14ac:dyDescent="0.25">
      <c r="B43" s="2" t="s">
        <v>14</v>
      </c>
      <c r="C43" s="2"/>
      <c r="G43" s="46">
        <f>G37</f>
        <v>0</v>
      </c>
      <c r="H43" s="46"/>
      <c r="I43" s="53"/>
      <c r="J43" s="53"/>
    </row>
    <row r="44" spans="2:10" ht="15.75" thickBot="1" x14ac:dyDescent="0.3">
      <c r="B44" s="2" t="s">
        <v>15</v>
      </c>
      <c r="G44" s="9">
        <f>G43-G42</f>
        <v>0</v>
      </c>
      <c r="H44" s="10"/>
      <c r="I44" s="52"/>
      <c r="J44" s="52"/>
    </row>
    <row r="45" spans="2:10" ht="15" thickTop="1" x14ac:dyDescent="0.2"/>
    <row r="46" spans="2:10" x14ac:dyDescent="0.2">
      <c r="B46" s="1" t="s">
        <v>16</v>
      </c>
    </row>
    <row r="47" spans="2:10" x14ac:dyDescent="0.2">
      <c r="B47" s="3"/>
      <c r="C47" s="3"/>
      <c r="D47" s="3"/>
      <c r="E47" s="3"/>
      <c r="F47" s="3"/>
      <c r="G47" s="3"/>
    </row>
    <row r="48" spans="2:10" x14ac:dyDescent="0.2">
      <c r="B48" s="4"/>
      <c r="C48" s="4"/>
      <c r="D48" s="4"/>
      <c r="E48" s="4"/>
      <c r="F48" s="4"/>
      <c r="G48" s="4"/>
    </row>
    <row r="49" spans="2:10" x14ac:dyDescent="0.2">
      <c r="B49" s="3"/>
      <c r="C49" s="3"/>
      <c r="D49" s="3"/>
      <c r="E49" s="3"/>
      <c r="F49" s="3"/>
      <c r="G49" s="3"/>
    </row>
    <row r="52" spans="2:10" x14ac:dyDescent="0.2">
      <c r="B52" s="3"/>
      <c r="C52" s="3"/>
      <c r="D52" s="3"/>
      <c r="F52" s="3"/>
      <c r="G52" s="3"/>
    </row>
    <row r="53" spans="2:10" ht="15" x14ac:dyDescent="0.25">
      <c r="B53" s="2" t="s">
        <v>34</v>
      </c>
      <c r="C53" s="2"/>
      <c r="D53" s="2"/>
      <c r="E53" s="2"/>
      <c r="F53" s="2" t="s">
        <v>35</v>
      </c>
      <c r="G53" s="2"/>
      <c r="H53" s="2"/>
      <c r="I53" s="54"/>
      <c r="J53" s="54"/>
    </row>
    <row r="54" spans="2:10" ht="15" x14ac:dyDescent="0.25">
      <c r="B54" s="2" t="s">
        <v>37</v>
      </c>
      <c r="C54" s="2"/>
      <c r="D54" s="2"/>
      <c r="E54" s="2"/>
      <c r="F54" s="2" t="s">
        <v>36</v>
      </c>
      <c r="G54" s="2"/>
      <c r="H54" s="2"/>
      <c r="I54" s="54"/>
      <c r="J54" s="54"/>
    </row>
  </sheetData>
  <mergeCells count="10">
    <mergeCell ref="B33:D33"/>
    <mergeCell ref="B34:D34"/>
    <mergeCell ref="B2:G2"/>
    <mergeCell ref="B1:G1"/>
    <mergeCell ref="B27:D27"/>
    <mergeCell ref="B28:D28"/>
    <mergeCell ref="B29:D29"/>
    <mergeCell ref="D4:E4"/>
    <mergeCell ref="F4:G4"/>
    <mergeCell ref="B7:E7"/>
  </mergeCells>
  <conditionalFormatting sqref="F23">
    <cfRule type="cellIs" dxfId="2" priority="3" operator="lessThan">
      <formula>0</formula>
    </cfRule>
  </conditionalFormatting>
  <conditionalFormatting sqref="G44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pageSetup scale="67" orientation="portrait" r:id="rId1"/>
  <colBreaks count="1" manualBreakCount="1">
    <brk id="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B9C86-A107-4988-B2E0-30F484FA9AA5}">
  <sheetPr>
    <pageSetUpPr fitToPage="1"/>
  </sheetPr>
  <dimension ref="B1:Q35"/>
  <sheetViews>
    <sheetView zoomScale="70" zoomScaleNormal="70" workbookViewId="0">
      <selection activeCell="E22" sqref="E22:I22"/>
    </sheetView>
  </sheetViews>
  <sheetFormatPr baseColWidth="10" defaultRowHeight="15" x14ac:dyDescent="0.25"/>
  <cols>
    <col min="1" max="1" width="11.28515625" customWidth="1"/>
    <col min="2" max="2" width="2.85546875" customWidth="1"/>
    <col min="9" max="9" width="0.140625" customWidth="1"/>
    <col min="10" max="10" width="7.140625" style="41" bestFit="1" customWidth="1"/>
    <col min="11" max="12" width="20.28515625" customWidth="1"/>
    <col min="13" max="13" width="12.85546875" bestFit="1" customWidth="1"/>
    <col min="14" max="14" width="4.28515625" customWidth="1"/>
    <col min="15" max="15" width="11.28515625" customWidth="1"/>
    <col min="16" max="16" width="31.42578125" bestFit="1" customWidth="1"/>
    <col min="17" max="17" width="5" bestFit="1" customWidth="1"/>
  </cols>
  <sheetData>
    <row r="1" spans="2:17" ht="15.75" thickBot="1" x14ac:dyDescent="0.3"/>
    <row r="2" spans="2:17" ht="15.75" thickBot="1" x14ac:dyDescent="0.3">
      <c r="B2" s="27"/>
      <c r="C2" s="28"/>
      <c r="D2" s="28"/>
      <c r="E2" s="28"/>
      <c r="F2" s="28"/>
      <c r="G2" s="28"/>
      <c r="H2" s="28"/>
      <c r="I2" s="28"/>
      <c r="J2" s="42"/>
      <c r="K2" s="28"/>
      <c r="L2" s="28"/>
      <c r="M2" s="28"/>
      <c r="N2" s="29"/>
      <c r="P2" s="6" t="s">
        <v>26</v>
      </c>
      <c r="Q2" s="55">
        <v>1</v>
      </c>
    </row>
    <row r="3" spans="2:17" x14ac:dyDescent="0.25">
      <c r="B3" s="30"/>
      <c r="C3" s="74" t="str">
        <f>Resumen!I1</f>
        <v xml:space="preserve">Nombre del Negocio </v>
      </c>
      <c r="D3" s="75"/>
      <c r="E3" s="75"/>
      <c r="F3" s="76"/>
      <c r="G3" s="83" t="s">
        <v>58</v>
      </c>
      <c r="H3" s="84"/>
      <c r="I3" s="84"/>
      <c r="J3" s="84"/>
      <c r="K3" s="85"/>
      <c r="L3" s="92" t="s">
        <v>47</v>
      </c>
      <c r="M3" s="93"/>
      <c r="N3" s="31"/>
      <c r="P3" s="6" t="s">
        <v>30</v>
      </c>
      <c r="Q3" s="55">
        <v>2</v>
      </c>
    </row>
    <row r="4" spans="2:17" x14ac:dyDescent="0.25">
      <c r="B4" s="30"/>
      <c r="C4" s="77"/>
      <c r="D4" s="78"/>
      <c r="E4" s="78"/>
      <c r="F4" s="79"/>
      <c r="G4" s="86"/>
      <c r="H4" s="87"/>
      <c r="I4" s="87"/>
      <c r="J4" s="87"/>
      <c r="K4" s="88"/>
      <c r="L4" s="94"/>
      <c r="M4" s="95"/>
      <c r="N4" s="31"/>
      <c r="P4" s="6" t="s">
        <v>31</v>
      </c>
      <c r="Q4" s="55">
        <v>3</v>
      </c>
    </row>
    <row r="5" spans="2:17" ht="15.75" thickBot="1" x14ac:dyDescent="0.3">
      <c r="B5" s="30"/>
      <c r="C5" s="80"/>
      <c r="D5" s="81"/>
      <c r="E5" s="81"/>
      <c r="F5" s="82"/>
      <c r="G5" s="89"/>
      <c r="H5" s="90"/>
      <c r="I5" s="90"/>
      <c r="J5" s="90"/>
      <c r="K5" s="91"/>
      <c r="L5" s="96"/>
      <c r="M5" s="97"/>
      <c r="N5" s="31"/>
      <c r="P5" s="6" t="s">
        <v>17</v>
      </c>
      <c r="Q5" s="55">
        <v>4</v>
      </c>
    </row>
    <row r="6" spans="2:17" ht="15.75" thickBot="1" x14ac:dyDescent="0.3">
      <c r="B6" s="30"/>
      <c r="N6" s="31"/>
      <c r="P6" s="6" t="s">
        <v>48</v>
      </c>
      <c r="Q6" s="55">
        <v>5</v>
      </c>
    </row>
    <row r="7" spans="2:17" ht="15.75" thickBot="1" x14ac:dyDescent="0.3">
      <c r="B7" s="30"/>
      <c r="C7" s="98" t="s">
        <v>38</v>
      </c>
      <c r="D7" s="99"/>
      <c r="E7" s="100">
        <f ca="1">TODAY()</f>
        <v>44898</v>
      </c>
      <c r="F7" s="101"/>
      <c r="K7" t="s">
        <v>54</v>
      </c>
      <c r="L7" s="102"/>
      <c r="M7" s="102"/>
      <c r="N7" s="31"/>
      <c r="P7" s="6" t="s">
        <v>50</v>
      </c>
      <c r="Q7" s="55">
        <v>6</v>
      </c>
    </row>
    <row r="8" spans="2:17" ht="15.75" thickBot="1" x14ac:dyDescent="0.3">
      <c r="B8" s="30"/>
      <c r="C8" s="98" t="s">
        <v>39</v>
      </c>
      <c r="D8" s="99"/>
      <c r="E8" s="101" t="str">
        <f>Resumen!I4</f>
        <v>Responsable</v>
      </c>
      <c r="F8" s="101"/>
      <c r="K8" t="s">
        <v>40</v>
      </c>
      <c r="L8" s="102">
        <f>K34</f>
        <v>0</v>
      </c>
      <c r="M8" s="102"/>
      <c r="N8" s="31"/>
      <c r="P8" s="6" t="s">
        <v>51</v>
      </c>
      <c r="Q8" s="55">
        <v>7</v>
      </c>
    </row>
    <row r="9" spans="2:17" x14ac:dyDescent="0.25">
      <c r="B9" s="30"/>
      <c r="K9" s="32" t="s">
        <v>41</v>
      </c>
      <c r="L9" s="103">
        <f>L34</f>
        <v>0</v>
      </c>
      <c r="M9" s="103"/>
      <c r="N9" s="31"/>
      <c r="P9" s="6" t="s">
        <v>52</v>
      </c>
      <c r="Q9" s="55">
        <v>8</v>
      </c>
    </row>
    <row r="10" spans="2:17" ht="18.75" x14ac:dyDescent="0.3">
      <c r="B10" s="30"/>
      <c r="K10" s="56" t="s">
        <v>42</v>
      </c>
      <c r="L10" s="104">
        <f>L7+L8-L9</f>
        <v>0</v>
      </c>
      <c r="M10" s="104"/>
      <c r="N10" s="31"/>
    </row>
    <row r="11" spans="2:17" x14ac:dyDescent="0.25">
      <c r="B11" s="30"/>
      <c r="N11" s="31"/>
    </row>
    <row r="12" spans="2:17" x14ac:dyDescent="0.25">
      <c r="B12" s="30"/>
      <c r="C12" s="73" t="s">
        <v>6</v>
      </c>
      <c r="D12" s="73"/>
      <c r="E12" s="73" t="s">
        <v>43</v>
      </c>
      <c r="F12" s="73"/>
      <c r="G12" s="73"/>
      <c r="H12" s="73"/>
      <c r="I12" s="73"/>
      <c r="J12" s="57" t="s">
        <v>49</v>
      </c>
      <c r="K12" s="59" t="s">
        <v>56</v>
      </c>
      <c r="L12" s="59" t="s">
        <v>57</v>
      </c>
      <c r="M12" s="58" t="s">
        <v>44</v>
      </c>
      <c r="N12" s="31"/>
    </row>
    <row r="13" spans="2:17" x14ac:dyDescent="0.25">
      <c r="B13" s="30"/>
      <c r="C13" s="105"/>
      <c r="D13" s="106"/>
      <c r="E13" s="106"/>
      <c r="F13" s="106"/>
      <c r="G13" s="106"/>
      <c r="H13" s="106"/>
      <c r="I13" s="106"/>
      <c r="J13" s="43"/>
      <c r="K13" s="33"/>
      <c r="L13" s="34"/>
      <c r="M13" s="35">
        <v>1</v>
      </c>
      <c r="N13" s="31"/>
    </row>
    <row r="14" spans="2:17" x14ac:dyDescent="0.25">
      <c r="B14" s="30"/>
      <c r="C14" s="105"/>
      <c r="D14" s="106"/>
      <c r="E14" s="106"/>
      <c r="F14" s="106"/>
      <c r="G14" s="106"/>
      <c r="H14" s="106"/>
      <c r="I14" s="106"/>
      <c r="J14" s="43"/>
      <c r="K14" s="33"/>
      <c r="L14" s="33"/>
      <c r="M14" s="35">
        <v>2</v>
      </c>
      <c r="N14" s="31"/>
    </row>
    <row r="15" spans="2:17" x14ac:dyDescent="0.25">
      <c r="B15" s="30"/>
      <c r="C15" s="105"/>
      <c r="D15" s="106"/>
      <c r="E15" s="106"/>
      <c r="F15" s="106"/>
      <c r="G15" s="106"/>
      <c r="H15" s="106"/>
      <c r="I15" s="106"/>
      <c r="J15" s="43"/>
      <c r="K15" s="33"/>
      <c r="L15" s="33"/>
      <c r="M15" s="35">
        <v>3</v>
      </c>
      <c r="N15" s="31"/>
    </row>
    <row r="16" spans="2:17" x14ac:dyDescent="0.25">
      <c r="B16" s="30"/>
      <c r="C16" s="105"/>
      <c r="D16" s="105"/>
      <c r="E16" s="106"/>
      <c r="F16" s="106"/>
      <c r="G16" s="106"/>
      <c r="H16" s="106"/>
      <c r="I16" s="106"/>
      <c r="J16" s="43"/>
      <c r="K16" s="33"/>
      <c r="L16" s="33"/>
      <c r="M16" s="35">
        <v>4</v>
      </c>
      <c r="N16" s="31"/>
    </row>
    <row r="17" spans="2:14" x14ac:dyDescent="0.25">
      <c r="B17" s="30"/>
      <c r="C17" s="105"/>
      <c r="D17" s="105"/>
      <c r="E17" s="106"/>
      <c r="F17" s="106"/>
      <c r="G17" s="106"/>
      <c r="H17" s="106"/>
      <c r="I17" s="106"/>
      <c r="J17" s="43"/>
      <c r="K17" s="33"/>
      <c r="L17" s="33"/>
      <c r="M17" s="35">
        <v>5</v>
      </c>
      <c r="N17" s="31"/>
    </row>
    <row r="18" spans="2:14" x14ac:dyDescent="0.25">
      <c r="B18" s="30"/>
      <c r="C18" s="105"/>
      <c r="D18" s="105"/>
      <c r="E18" s="106"/>
      <c r="F18" s="106"/>
      <c r="G18" s="106"/>
      <c r="H18" s="106"/>
      <c r="I18" s="106"/>
      <c r="J18" s="43"/>
      <c r="K18" s="33"/>
      <c r="L18" s="33"/>
      <c r="M18" s="35">
        <v>6</v>
      </c>
      <c r="N18" s="31"/>
    </row>
    <row r="19" spans="2:14" x14ac:dyDescent="0.25">
      <c r="B19" s="30"/>
      <c r="C19" s="105"/>
      <c r="D19" s="105"/>
      <c r="E19" s="106"/>
      <c r="F19" s="106"/>
      <c r="G19" s="106"/>
      <c r="H19" s="106"/>
      <c r="I19" s="106"/>
      <c r="J19" s="43"/>
      <c r="K19" s="33"/>
      <c r="L19" s="33"/>
      <c r="M19" s="35">
        <v>7</v>
      </c>
      <c r="N19" s="31"/>
    </row>
    <row r="20" spans="2:14" x14ac:dyDescent="0.25">
      <c r="B20" s="30"/>
      <c r="C20" s="105"/>
      <c r="D20" s="105"/>
      <c r="E20" s="106"/>
      <c r="F20" s="106"/>
      <c r="G20" s="106"/>
      <c r="H20" s="106"/>
      <c r="I20" s="106"/>
      <c r="J20" s="43"/>
      <c r="K20" s="33"/>
      <c r="L20" s="33"/>
      <c r="M20" s="35">
        <v>8</v>
      </c>
      <c r="N20" s="31"/>
    </row>
    <row r="21" spans="2:14" x14ac:dyDescent="0.25">
      <c r="B21" s="30"/>
      <c r="C21" s="105"/>
      <c r="D21" s="105"/>
      <c r="E21" s="106"/>
      <c r="F21" s="106"/>
      <c r="G21" s="106"/>
      <c r="H21" s="106"/>
      <c r="I21" s="106"/>
      <c r="J21" s="43"/>
      <c r="K21" s="33"/>
      <c r="L21" s="33"/>
      <c r="M21" s="35">
        <v>9</v>
      </c>
      <c r="N21" s="31"/>
    </row>
    <row r="22" spans="2:14" x14ac:dyDescent="0.25">
      <c r="B22" s="30"/>
      <c r="C22" s="105"/>
      <c r="D22" s="105"/>
      <c r="E22" s="106"/>
      <c r="F22" s="106"/>
      <c r="G22" s="106"/>
      <c r="H22" s="106"/>
      <c r="I22" s="106"/>
      <c r="J22" s="43"/>
      <c r="K22" s="33"/>
      <c r="L22" s="33"/>
      <c r="M22" s="35">
        <v>10</v>
      </c>
      <c r="N22" s="31"/>
    </row>
    <row r="23" spans="2:14" x14ac:dyDescent="0.25">
      <c r="B23" s="30"/>
      <c r="C23" s="105"/>
      <c r="D23" s="105"/>
      <c r="E23" s="106"/>
      <c r="F23" s="106"/>
      <c r="G23" s="106"/>
      <c r="H23" s="106"/>
      <c r="I23" s="106"/>
      <c r="J23" s="43"/>
      <c r="K23" s="33"/>
      <c r="L23" s="33"/>
      <c r="M23" s="35">
        <v>11</v>
      </c>
      <c r="N23" s="31"/>
    </row>
    <row r="24" spans="2:14" x14ac:dyDescent="0.25">
      <c r="B24" s="30"/>
      <c r="C24" s="105"/>
      <c r="D24" s="105"/>
      <c r="E24" s="106"/>
      <c r="F24" s="106"/>
      <c r="G24" s="106"/>
      <c r="H24" s="106"/>
      <c r="I24" s="106"/>
      <c r="J24" s="43"/>
      <c r="K24" s="33"/>
      <c r="L24" s="33"/>
      <c r="M24" s="35">
        <v>12</v>
      </c>
      <c r="N24" s="31"/>
    </row>
    <row r="25" spans="2:14" x14ac:dyDescent="0.25">
      <c r="B25" s="30"/>
      <c r="C25" s="105"/>
      <c r="D25" s="105"/>
      <c r="E25" s="106"/>
      <c r="F25" s="106"/>
      <c r="G25" s="106"/>
      <c r="H25" s="106"/>
      <c r="I25" s="106"/>
      <c r="J25" s="43"/>
      <c r="K25" s="33"/>
      <c r="L25" s="33"/>
      <c r="M25" s="35">
        <v>13</v>
      </c>
      <c r="N25" s="31"/>
    </row>
    <row r="26" spans="2:14" x14ac:dyDescent="0.25">
      <c r="B26" s="30"/>
      <c r="C26" s="105"/>
      <c r="D26" s="105"/>
      <c r="E26" s="106"/>
      <c r="F26" s="106"/>
      <c r="G26" s="106"/>
      <c r="H26" s="106"/>
      <c r="I26" s="106"/>
      <c r="J26" s="43"/>
      <c r="K26" s="33"/>
      <c r="L26" s="33"/>
      <c r="M26" s="35">
        <v>14</v>
      </c>
      <c r="N26" s="31"/>
    </row>
    <row r="27" spans="2:14" x14ac:dyDescent="0.25">
      <c r="B27" s="30"/>
      <c r="C27" s="105"/>
      <c r="D27" s="105"/>
      <c r="E27" s="106"/>
      <c r="F27" s="106"/>
      <c r="G27" s="106"/>
      <c r="H27" s="106"/>
      <c r="I27" s="106"/>
      <c r="J27" s="43"/>
      <c r="K27" s="33"/>
      <c r="L27" s="33"/>
      <c r="M27" s="35">
        <v>15</v>
      </c>
      <c r="N27" s="31"/>
    </row>
    <row r="28" spans="2:14" x14ac:dyDescent="0.25">
      <c r="B28" s="30"/>
      <c r="C28" s="105"/>
      <c r="D28" s="105"/>
      <c r="E28" s="106"/>
      <c r="F28" s="106"/>
      <c r="G28" s="106"/>
      <c r="H28" s="106"/>
      <c r="I28" s="106"/>
      <c r="J28" s="43"/>
      <c r="K28" s="33"/>
      <c r="L28" s="33"/>
      <c r="M28" s="35">
        <v>16</v>
      </c>
      <c r="N28" s="31"/>
    </row>
    <row r="29" spans="2:14" x14ac:dyDescent="0.25">
      <c r="B29" s="30"/>
      <c r="C29" s="105"/>
      <c r="D29" s="105"/>
      <c r="E29" s="106"/>
      <c r="F29" s="106"/>
      <c r="G29" s="106"/>
      <c r="H29" s="106"/>
      <c r="I29" s="106"/>
      <c r="J29" s="43"/>
      <c r="K29" s="33"/>
      <c r="L29" s="33"/>
      <c r="M29" s="35">
        <v>17</v>
      </c>
      <c r="N29" s="31"/>
    </row>
    <row r="30" spans="2:14" x14ac:dyDescent="0.25">
      <c r="B30" s="30"/>
      <c r="C30" s="105"/>
      <c r="D30" s="105"/>
      <c r="E30" s="106"/>
      <c r="F30" s="106"/>
      <c r="G30" s="106"/>
      <c r="H30" s="106"/>
      <c r="I30" s="106"/>
      <c r="J30" s="43"/>
      <c r="K30" s="33"/>
      <c r="L30" s="33"/>
      <c r="M30" s="35">
        <v>18</v>
      </c>
      <c r="N30" s="31"/>
    </row>
    <row r="31" spans="2:14" x14ac:dyDescent="0.25">
      <c r="B31" s="30"/>
      <c r="C31" s="105"/>
      <c r="D31" s="105"/>
      <c r="E31" s="106"/>
      <c r="F31" s="106"/>
      <c r="G31" s="106"/>
      <c r="H31" s="106"/>
      <c r="I31" s="106"/>
      <c r="J31" s="43"/>
      <c r="K31" s="33"/>
      <c r="L31" s="33"/>
      <c r="M31" s="35">
        <v>19</v>
      </c>
      <c r="N31" s="31"/>
    </row>
    <row r="32" spans="2:14" x14ac:dyDescent="0.25">
      <c r="B32" s="30"/>
      <c r="C32" s="105"/>
      <c r="D32" s="105"/>
      <c r="E32" s="106"/>
      <c r="F32" s="106"/>
      <c r="G32" s="106"/>
      <c r="H32" s="106"/>
      <c r="I32" s="106"/>
      <c r="J32" s="43"/>
      <c r="K32" s="33"/>
      <c r="L32" s="33"/>
      <c r="M32" s="35">
        <v>20</v>
      </c>
      <c r="N32" s="31"/>
    </row>
    <row r="33" spans="2:14" x14ac:dyDescent="0.25">
      <c r="B33" s="30"/>
      <c r="C33" s="105"/>
      <c r="D33" s="105"/>
      <c r="E33" s="106"/>
      <c r="F33" s="106"/>
      <c r="G33" s="106"/>
      <c r="H33" s="106"/>
      <c r="I33" s="106"/>
      <c r="J33" s="43"/>
      <c r="K33" s="33"/>
      <c r="L33" s="33"/>
      <c r="M33" s="35">
        <v>21</v>
      </c>
      <c r="N33" s="31"/>
    </row>
    <row r="34" spans="2:14" x14ac:dyDescent="0.25">
      <c r="B34" s="30"/>
      <c r="E34" s="107" t="s">
        <v>45</v>
      </c>
      <c r="F34" s="107"/>
      <c r="G34" s="107"/>
      <c r="H34" s="107"/>
      <c r="I34" s="107"/>
      <c r="J34" s="60"/>
      <c r="K34" s="61">
        <f>SUM(K13:K33)</f>
        <v>0</v>
      </c>
      <c r="L34" s="61">
        <f>SUM(L13:L33)</f>
        <v>0</v>
      </c>
      <c r="N34" s="31"/>
    </row>
    <row r="35" spans="2:14" ht="15.75" thickBot="1" x14ac:dyDescent="0.3">
      <c r="B35" s="36"/>
      <c r="C35" s="37"/>
      <c r="D35" s="37"/>
      <c r="E35" s="37"/>
      <c r="F35" s="37"/>
      <c r="G35" s="37"/>
      <c r="H35" s="37"/>
      <c r="I35" s="37"/>
      <c r="J35" s="44"/>
      <c r="K35" s="37"/>
      <c r="L35" s="37"/>
      <c r="M35" s="37"/>
      <c r="N35" s="38"/>
    </row>
  </sheetData>
  <mergeCells count="56">
    <mergeCell ref="E34:I34"/>
    <mergeCell ref="C31:D31"/>
    <mergeCell ref="E31:I31"/>
    <mergeCell ref="C32:D32"/>
    <mergeCell ref="E32:I32"/>
    <mergeCell ref="C33:D33"/>
    <mergeCell ref="E33:I33"/>
    <mergeCell ref="C28:D28"/>
    <mergeCell ref="E28:I28"/>
    <mergeCell ref="C29:D29"/>
    <mergeCell ref="E29:I29"/>
    <mergeCell ref="C30:D30"/>
    <mergeCell ref="E30:I30"/>
    <mergeCell ref="C25:D25"/>
    <mergeCell ref="E25:I25"/>
    <mergeCell ref="C26:D26"/>
    <mergeCell ref="E26:I26"/>
    <mergeCell ref="C27:D27"/>
    <mergeCell ref="E27:I27"/>
    <mergeCell ref="C22:D22"/>
    <mergeCell ref="E22:I22"/>
    <mergeCell ref="C23:D23"/>
    <mergeCell ref="E23:I23"/>
    <mergeCell ref="C24:D24"/>
    <mergeCell ref="E24:I24"/>
    <mergeCell ref="C19:D19"/>
    <mergeCell ref="E19:I19"/>
    <mergeCell ref="C20:D20"/>
    <mergeCell ref="E20:I20"/>
    <mergeCell ref="C21:D21"/>
    <mergeCell ref="E21:I21"/>
    <mergeCell ref="C16:D16"/>
    <mergeCell ref="E16:I16"/>
    <mergeCell ref="C17:D17"/>
    <mergeCell ref="E17:I17"/>
    <mergeCell ref="C18:D18"/>
    <mergeCell ref="E18:I18"/>
    <mergeCell ref="C13:D13"/>
    <mergeCell ref="E13:I13"/>
    <mergeCell ref="C14:D14"/>
    <mergeCell ref="E14:I14"/>
    <mergeCell ref="C15:D15"/>
    <mergeCell ref="E15:I15"/>
    <mergeCell ref="C12:D12"/>
    <mergeCell ref="E12:I12"/>
    <mergeCell ref="C3:F5"/>
    <mergeCell ref="G3:K5"/>
    <mergeCell ref="L3:M5"/>
    <mergeCell ref="C7:D7"/>
    <mergeCell ref="E7:F7"/>
    <mergeCell ref="L7:M7"/>
    <mergeCell ref="C8:D8"/>
    <mergeCell ref="E8:F8"/>
    <mergeCell ref="L8:M8"/>
    <mergeCell ref="L9:M9"/>
    <mergeCell ref="L10:M10"/>
  </mergeCells>
  <pageMargins left="0.7" right="0.7" top="0.75" bottom="0.75" header="0.3" footer="0.3"/>
  <pageSetup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Resumen</vt:lpstr>
      <vt:lpstr>Detalles</vt:lpstr>
      <vt:lpstr>Detalles!Área_de_impresión</vt:lpstr>
      <vt:lpstr>Resumen!Área_de_impresión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Kenenh</dc:creator>
  <cp:lastModifiedBy>Thecnomax</cp:lastModifiedBy>
  <cp:lastPrinted>2022-11-27T12:27:04Z</cp:lastPrinted>
  <dcterms:created xsi:type="dcterms:W3CDTF">2020-06-01T16:37:39Z</dcterms:created>
  <dcterms:modified xsi:type="dcterms:W3CDTF">2022-12-03T18:53:48Z</dcterms:modified>
</cp:coreProperties>
</file>